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 codeName="ThisWorkbook"/>
  <bookViews>
    <workbookView activeTab="3" autoFilterDateGrouping="1" firstSheet="3" minimized="0" showHorizontalScroll="1" showSheetTabs="1" showVerticalScroll="1" tabRatio="600" visibility="visible" windowHeight="11670" windowWidth="26805" xWindow="0" yWindow="0"/>
  </bookViews>
  <sheets>
    <sheet xmlns:r="http://schemas.openxmlformats.org/officeDocument/2006/relationships" name="Инвестиции" sheetId="1" state="hidden" r:id="rId1"/>
    <sheet xmlns:r="http://schemas.openxmlformats.org/officeDocument/2006/relationships" name="Тарифы" sheetId="2" state="hidden" r:id="rId2"/>
    <sheet xmlns:r="http://schemas.openxmlformats.org/officeDocument/2006/relationships" name="Внешние данные" sheetId="3" state="hidden" r:id="rId3"/>
    <sheet xmlns:r="http://schemas.openxmlformats.org/officeDocument/2006/relationships" name="Лист1" sheetId="4" state="visible" r:id="rId4"/>
  </sheets>
  <definedNames/>
  <calcPr calcId="162913" fullCalcOnLoad="1"/>
</workbook>
</file>

<file path=xl/sharedStrings.xml><?xml version="1.0" encoding="utf-8"?>
<sst xmlns="http://schemas.openxmlformats.org/spreadsheetml/2006/main" uniqueCount="47">
  <si>
    <t>Итого "Объекты размещения"</t>
  </si>
  <si>
    <t>Итого "Объекты сортировки"</t>
  </si>
  <si>
    <t>Итого "Объекты обезвреживания"</t>
  </si>
  <si>
    <t>Итого "Перегрузочные станции"</t>
  </si>
  <si>
    <t>Инвестиции внебюджет всего</t>
  </si>
  <si>
    <t>Инвестиции бюджет всего</t>
  </si>
  <si>
    <t>Зона РО</t>
  </si>
  <si>
    <t>Вид объектов</t>
  </si>
  <si>
    <t>Объекты размещения</t>
  </si>
  <si>
    <t>Объекты сортировки</t>
  </si>
  <si>
    <t>Объекты обезвреживания</t>
  </si>
  <si>
    <t>Перегрузочные станции</t>
  </si>
  <si>
    <t>Капитальные вложения внебюджет всего, тыс. руб.</t>
  </si>
  <si>
    <t>Объекты размещения (бюджет)</t>
  </si>
  <si>
    <t>Объекты сортировки (бюджет)</t>
  </si>
  <si>
    <t>Объекты обезвреживания (бюджет)</t>
  </si>
  <si>
    <t>Перегрузочные станции (бюджет)</t>
  </si>
  <si>
    <t>Капитальные вложения бюджет всего, тыс. руб.</t>
  </si>
  <si>
    <t>Единый тариф регионального оператора с НДС, руб./тонна</t>
  </si>
  <si>
    <t>Средний региональный тариф с НДС, руб./тонна</t>
  </si>
  <si>
    <t>Единый тариф регионального оператора с НДС, руб./куб.м</t>
  </si>
  <si>
    <t>Средний региональный тариф с НДС, руб./куб.м</t>
  </si>
  <si>
    <t>Наименование зон РО</t>
  </si>
  <si>
    <t>Плотность отходов, кг/куб.м</t>
  </si>
  <si>
    <t>Типы объектов</t>
  </si>
  <si>
    <t>Единая зона РО</t>
  </si>
  <si>
    <t>Полигон</t>
  </si>
  <si>
    <t>Сортировка</t>
  </si>
  <si>
    <t>Обезвреживание</t>
  </si>
  <si>
    <t>Перегрузка</t>
  </si>
  <si>
    <t>МПЗ</t>
  </si>
  <si>
    <t>Приложение Б2 Расширенный баланс</t>
  </si>
  <si>
    <t>Всего по субъекту</t>
  </si>
  <si>
    <t>Ед. изм.</t>
  </si>
  <si>
    <t>Образовано отходов</t>
  </si>
  <si>
    <t>тыс. тонн</t>
  </si>
  <si>
    <t>Обработано отходов</t>
  </si>
  <si>
    <t>Прошло перегрузку/прессовку</t>
  </si>
  <si>
    <t>-</t>
  </si>
  <si>
    <t>Утилизировано отходов</t>
  </si>
  <si>
    <t>Размещено отходов</t>
  </si>
  <si>
    <t>тыс.куб.м</t>
  </si>
  <si>
    <t>Доля обработанных отходов</t>
  </si>
  <si>
    <t>%</t>
  </si>
  <si>
    <t>Доля перегруженных отходов</t>
  </si>
  <si>
    <t>Доля утилизированных отходов</t>
  </si>
  <si>
    <t>Доля размещенных отходов</t>
  </si>
</sst>
</file>

<file path=xl/styles.xml><?xml version="1.0" encoding="utf-8"?>
<styleSheet xmlns="http://schemas.openxmlformats.org/spreadsheetml/2006/main">
  <numFmts count="2">
    <numFmt formatCode="0.0%" numFmtId="164"/>
    <numFmt formatCode="0.000" numFmtId="165"/>
  </numFmts>
  <fonts count="12">
    <font>
      <name val="Calibri"/>
      <charset val="204"/>
      <family val="2"/>
      <color rgb="FF000000"/>
      <sz val="11"/>
    </font>
    <font>
      <name val="Calibri"/>
      <charset val="204"/>
      <family val="2"/>
      <b val="1"/>
      <color rgb="FF000000"/>
      <sz val="11"/>
    </font>
    <font>
      <name val="Calibri"/>
      <charset val="204"/>
      <family val="2"/>
      <color rgb="FF000000"/>
      <sz val="11"/>
    </font>
    <font>
      <name val="Calibri"/>
      <charset val="204"/>
      <family val="2"/>
      <b val="1"/>
      <i val="1"/>
      <color rgb="FF000000"/>
      <sz val="11"/>
    </font>
    <font>
      <name val="Calibri"/>
      <charset val="204"/>
      <family val="2"/>
      <b val="1"/>
      <color rgb="FF000000"/>
      <sz val="12"/>
    </font>
    <font>
      <name val="Calibri"/>
      <charset val="204"/>
      <family val="2"/>
      <color rgb="FF000000"/>
      <sz val="12"/>
    </font>
    <font>
      <name val="Calibri"/>
      <charset val="204"/>
      <family val="2"/>
      <b val="1"/>
      <color rgb="FF000000"/>
      <sz val="14"/>
    </font>
    <font>
      <name val="Calibri"/>
      <charset val="1"/>
      <family val="2"/>
      <b val="1"/>
      <color rgb="FFFFFFFF"/>
      <sz val="16"/>
    </font>
    <font>
      <name val="Calibri"/>
      <charset val="204"/>
      <family val="2"/>
      <b val="1"/>
      <color rgb="FF000000"/>
      <sz val="13"/>
    </font>
    <font>
      <name val="Calibri"/>
      <charset val="204"/>
      <family val="2"/>
      <color rgb="FF000000"/>
      <sz val="13"/>
    </font>
    <font>
      <name val="Times New Roman"/>
      <charset val="204"/>
      <family val="1"/>
      <color rgb="FF000000"/>
      <sz val="9"/>
    </font>
    <font>
      <name val="Calibri"/>
      <charset val="1"/>
      <family val="2"/>
      <color rgb="FF000000"/>
      <sz val="12"/>
    </font>
  </fonts>
  <fills count="9">
    <fill>
      <patternFill/>
    </fill>
    <fill>
      <patternFill patternType="gray125"/>
    </fill>
    <fill>
      <patternFill patternType="solid">
        <fgColor rgb="FF0070C0"/>
        <bgColor rgb="FF008080"/>
      </patternFill>
    </fill>
    <fill>
      <patternFill patternType="solid">
        <fgColor rgb="FFB9CDE5"/>
        <bgColor rgb="FFC0C0C0"/>
      </patternFill>
    </fill>
    <fill>
      <patternFill patternType="solid">
        <fgColor rgb="FFD7E4BD"/>
        <bgColor rgb="FFB9CDE5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9CDE5"/>
        <bgColor indexed="64"/>
      </patternFill>
    </fill>
    <fill>
      <patternFill patternType="solid">
        <fgColor theme="0" tint="-0.1499984740745262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borderId="0" fillId="0" fontId="2" numFmtId="0"/>
    <xf borderId="0" fillId="0" fontId="2" numFmtId="0"/>
  </cellStyleXfs>
  <cellXfs count="84">
    <xf borderId="0" fillId="0" fontId="0" numFmtId="0" pivotButton="0" quotePrefix="0" xfId="0"/>
    <xf borderId="0" fillId="0" fontId="1" numFmtId="0" pivotButton="0" quotePrefix="0" xfId="0"/>
    <xf applyAlignment="1" borderId="0" fillId="0" fontId="0" numFmtId="0" pivotButton="0" quotePrefix="0" xfId="0">
      <alignment horizontal="center"/>
    </xf>
    <xf borderId="0" fillId="0" fontId="0" numFmtId="3" pivotButton="0" quotePrefix="0" xfId="0"/>
    <xf applyAlignment="1" borderId="0" fillId="0" fontId="1" numFmtId="0" pivotButton="0" quotePrefix="0" xfId="0">
      <alignment horizontal="left" indent="7"/>
    </xf>
    <xf applyAlignment="1" borderId="0" fillId="0" fontId="1" numFmtId="0" pivotButton="0" quotePrefix="0" xfId="0">
      <alignment horizontal="center"/>
    </xf>
    <xf borderId="0" fillId="0" fontId="1" numFmtId="3" pivotButton="0" quotePrefix="0" xfId="1"/>
    <xf applyAlignment="1" borderId="0" fillId="0" fontId="1" numFmtId="0" pivotButton="0" quotePrefix="0" xfId="0">
      <alignment horizontal="center" vertical="center" wrapText="1"/>
    </xf>
    <xf borderId="0" fillId="0" fontId="3" numFmtId="0" pivotButton="0" quotePrefix="0" xfId="0"/>
    <xf applyAlignment="1" borderId="0" fillId="0" fontId="0" numFmtId="0" pivotButton="0" quotePrefix="0" xfId="0">
      <alignment horizontal="center" vertical="center"/>
    </xf>
    <xf applyAlignment="1" borderId="2" fillId="5" fontId="0" numFmtId="3" pivotButton="0" quotePrefix="0" xfId="0">
      <alignment horizontal="center"/>
    </xf>
    <xf applyAlignment="1" borderId="4" fillId="5" fontId="0" numFmtId="3" pivotButton="0" quotePrefix="0" xfId="0">
      <alignment horizontal="center"/>
    </xf>
    <xf applyAlignment="1" borderId="9" fillId="5" fontId="1" numFmtId="3" pivotButton="0" quotePrefix="0" xfId="0">
      <alignment horizontal="center"/>
    </xf>
    <xf applyAlignment="1" borderId="1" fillId="5" fontId="0" numFmtId="3" pivotButton="0" quotePrefix="0" xfId="0">
      <alignment horizontal="center"/>
    </xf>
    <xf applyAlignment="1" borderId="3" fillId="5" fontId="0" numFmtId="3" pivotButton="0" quotePrefix="0" xfId="0">
      <alignment horizontal="center"/>
    </xf>
    <xf applyAlignment="1" borderId="8" fillId="5" fontId="1" numFmtId="3" pivotButton="0" quotePrefix="0" xfId="0">
      <alignment horizontal="center"/>
    </xf>
    <xf applyAlignment="1" borderId="19" fillId="0" fontId="0" numFmtId="0" pivotButton="0" quotePrefix="0" xfId="0">
      <alignment horizontal="center" vertical="center"/>
    </xf>
    <xf borderId="20" fillId="0" fontId="0" numFmtId="0" pivotButton="0" quotePrefix="0" xfId="0"/>
    <xf borderId="24" fillId="0" fontId="0" numFmtId="0" pivotButton="0" quotePrefix="0" xfId="0"/>
    <xf borderId="25" fillId="0" fontId="0" numFmtId="0" pivotButton="0" quotePrefix="0" xfId="0"/>
    <xf applyAlignment="1" borderId="19" fillId="3" fontId="6" numFmtId="0" pivotButton="0" quotePrefix="0" xfId="0">
      <alignment horizontal="center" vertical="center"/>
    </xf>
    <xf borderId="12" fillId="2" fontId="7" numFmtId="0" pivotButton="0" quotePrefix="0" xfId="0"/>
    <xf applyAlignment="1" borderId="14" fillId="2" fontId="7" numFmtId="0" pivotButton="0" quotePrefix="0" xfId="0">
      <alignment horizontal="center"/>
    </xf>
    <xf applyAlignment="1" borderId="13" fillId="2" fontId="7" numFmtId="0" pivotButton="0" quotePrefix="0" xfId="0">
      <alignment horizontal="center"/>
    </xf>
    <xf applyAlignment="1" borderId="19" fillId="7" fontId="8" numFmtId="0" pivotButton="0" quotePrefix="0" xfId="0">
      <alignment horizontal="center" vertical="center" wrapText="1"/>
    </xf>
    <xf applyAlignment="1" borderId="21" fillId="7" fontId="0" numFmtId="0" pivotButton="0" quotePrefix="0" xfId="0">
      <alignment horizontal="center"/>
    </xf>
    <xf borderId="21" fillId="7" fontId="0" numFmtId="0" pivotButton="0" quotePrefix="0" xfId="0"/>
    <xf applyAlignment="1" borderId="22" fillId="7" fontId="0" numFmtId="0" pivotButton="0" quotePrefix="0" xfId="0">
      <alignment horizontal="center"/>
    </xf>
    <xf borderId="22" fillId="7" fontId="0" numFmtId="0" pivotButton="0" quotePrefix="0" xfId="0"/>
    <xf applyAlignment="1" borderId="23" fillId="7" fontId="0" numFmtId="0" pivotButton="0" quotePrefix="0" xfId="0">
      <alignment horizontal="center"/>
    </xf>
    <xf borderId="23" fillId="7" fontId="1" numFmtId="0" pivotButton="0" quotePrefix="0" xfId="0"/>
    <xf applyAlignment="1" borderId="0" fillId="3" fontId="6" numFmtId="0" pivotButton="0" quotePrefix="0" xfId="0">
      <alignment vertical="center" wrapText="1"/>
    </xf>
    <xf applyAlignment="1" borderId="1" fillId="5" fontId="1" numFmtId="3" pivotButton="0" quotePrefix="0" xfId="0">
      <alignment horizontal="center"/>
    </xf>
    <xf applyAlignment="1" borderId="2" fillId="5" fontId="1" numFmtId="3" pivotButton="0" quotePrefix="0" xfId="0">
      <alignment horizontal="center"/>
    </xf>
    <xf applyAlignment="1" borderId="27" fillId="7" fontId="9" numFmtId="0" pivotButton="0" quotePrefix="0" xfId="0">
      <alignment horizontal="center" vertical="center" wrapText="1"/>
    </xf>
    <xf applyAlignment="1" borderId="26" fillId="7" fontId="8" numFmtId="0" pivotButton="0" quotePrefix="0" xfId="0">
      <alignment horizontal="center" vertical="center" wrapText="1"/>
    </xf>
    <xf applyAlignment="1" borderId="4" fillId="5" fontId="1" numFmtId="3" pivotButton="0" quotePrefix="0" xfId="0">
      <alignment horizontal="center"/>
    </xf>
    <xf applyAlignment="1" borderId="3" fillId="5" fontId="1" numFmtId="3" pivotButton="0" quotePrefix="0" xfId="0">
      <alignment horizontal="center"/>
    </xf>
    <xf applyAlignment="1" borderId="19" fillId="6" fontId="5" numFmtId="0" pivotButton="0" quotePrefix="0" xfId="0">
      <alignment horizontal="center" vertical="center"/>
    </xf>
    <xf applyAlignment="1" borderId="19" fillId="0" fontId="5" numFmtId="3" pivotButton="0" quotePrefix="0" xfId="0">
      <alignment horizontal="center" vertical="center"/>
    </xf>
    <xf applyAlignment="1" borderId="19" fillId="3" fontId="6" numFmtId="0" pivotButton="0" quotePrefix="0" xfId="0">
      <alignment vertical="center" wrapText="1"/>
    </xf>
    <xf applyAlignment="1" borderId="19" fillId="8" fontId="6" numFmtId="3" pivotButton="0" quotePrefix="0" xfId="0">
      <alignment horizontal="center" vertical="center"/>
    </xf>
    <xf borderId="28" fillId="0" fontId="0" numFmtId="0" pivotButton="0" quotePrefix="0" xfId="0"/>
    <xf borderId="0" fillId="0" fontId="0" numFmtId="0" pivotButton="0" quotePrefix="0" xfId="0"/>
    <xf applyAlignment="1" borderId="19" fillId="8" fontId="4" numFmtId="3" pivotButton="0" quotePrefix="0" xfId="0">
      <alignment horizontal="center"/>
    </xf>
    <xf applyAlignment="1" borderId="9" fillId="5" fontId="4" numFmtId="3" pivotButton="0" quotePrefix="0" xfId="0">
      <alignment horizontal="center"/>
    </xf>
    <xf applyAlignment="1" borderId="8" fillId="5" fontId="4" numFmtId="3" pivotButton="0" quotePrefix="0" xfId="0">
      <alignment horizontal="center"/>
    </xf>
    <xf borderId="0" fillId="0" fontId="10" numFmtId="4" pivotButton="0" quotePrefix="0" xfId="0"/>
    <xf borderId="1" fillId="4" fontId="11" numFmtId="0" pivotButton="0" quotePrefix="0" xfId="0"/>
    <xf applyAlignment="1" borderId="5" fillId="4" fontId="11" numFmtId="0" pivotButton="0" quotePrefix="0" xfId="0">
      <alignment horizontal="center"/>
    </xf>
    <xf borderId="17" fillId="4" fontId="11" numFmtId="3" pivotButton="0" quotePrefix="0" xfId="0"/>
    <xf borderId="11" fillId="4" fontId="11" numFmtId="0" pivotButton="0" quotePrefix="0" xfId="0"/>
    <xf applyAlignment="1" borderId="6" fillId="4" fontId="11" numFmtId="0" pivotButton="0" quotePrefix="0" xfId="0">
      <alignment horizontal="center"/>
    </xf>
    <xf borderId="15" fillId="4" fontId="11" numFmtId="3" pivotButton="0" quotePrefix="0" xfId="0"/>
    <xf applyAlignment="1" borderId="7" fillId="4" fontId="11" numFmtId="0" pivotButton="0" quotePrefix="0" xfId="0">
      <alignment horizontal="center"/>
    </xf>
    <xf borderId="8" fillId="4" fontId="11" numFmtId="3" pivotButton="0" quotePrefix="0" xfId="0"/>
    <xf borderId="16" fillId="4" fontId="11" numFmtId="3" pivotButton="0" quotePrefix="0" xfId="0"/>
    <xf applyAlignment="1" borderId="29" fillId="4" fontId="11" numFmtId="0" pivotButton="0" quotePrefix="0" xfId="0">
      <alignment horizontal="center"/>
    </xf>
    <xf applyAlignment="1" borderId="30" fillId="4" fontId="11" numFmtId="0" pivotButton="0" quotePrefix="0" xfId="0">
      <alignment horizontal="center"/>
    </xf>
    <xf borderId="4" fillId="4" fontId="11" numFmtId="3" pivotButton="0" quotePrefix="0" xfId="0"/>
    <xf applyAlignment="1" borderId="31" fillId="4" fontId="11" numFmtId="0" pivotButton="0" quotePrefix="0" xfId="0">
      <alignment horizontal="center"/>
    </xf>
    <xf borderId="9" fillId="4" fontId="11" numFmtId="3" pivotButton="0" quotePrefix="0" xfId="0"/>
    <xf borderId="1" fillId="3" fontId="11" numFmtId="0" pivotButton="0" quotePrefix="0" xfId="0"/>
    <xf applyAlignment="1" borderId="5" fillId="3" fontId="11" numFmtId="0" pivotButton="0" quotePrefix="0" xfId="0">
      <alignment horizontal="center"/>
    </xf>
    <xf borderId="18" fillId="3" fontId="11" numFmtId="164" pivotButton="0" quotePrefix="0" xfId="1"/>
    <xf borderId="3" fillId="3" fontId="11" numFmtId="0" pivotButton="0" quotePrefix="0" xfId="0"/>
    <xf applyAlignment="1" borderId="6" fillId="3" fontId="11" numFmtId="0" pivotButton="0" quotePrefix="0" xfId="0">
      <alignment horizontal="center"/>
    </xf>
    <xf borderId="15" fillId="3" fontId="11" numFmtId="164" pivotButton="0" quotePrefix="0" xfId="1"/>
    <xf borderId="8" fillId="3" fontId="11" numFmtId="0" pivotButton="0" quotePrefix="0" xfId="0"/>
    <xf applyAlignment="1" borderId="10" fillId="3" fontId="11" numFmtId="0" pivotButton="0" quotePrefix="0" xfId="0">
      <alignment horizontal="center"/>
    </xf>
    <xf borderId="16" fillId="3" fontId="11" numFmtId="164" pivotButton="0" quotePrefix="0" xfId="1"/>
    <xf borderId="0" fillId="0" fontId="0" numFmtId="165" pivotButton="0" quotePrefix="0" xfId="1"/>
    <xf borderId="1" fillId="4" fontId="11" numFmtId="3" pivotButton="0" quotePrefix="0" xfId="0"/>
    <xf borderId="2" fillId="4" fontId="11" numFmtId="3" pivotButton="0" quotePrefix="0" xfId="0"/>
    <xf borderId="5" fillId="4" fontId="11" numFmtId="3" pivotButton="0" quotePrefix="0" xfId="0"/>
    <xf borderId="3" fillId="4" fontId="11" numFmtId="3" pivotButton="0" quotePrefix="0" xfId="0"/>
    <xf borderId="6" fillId="4" fontId="11" numFmtId="3" pivotButton="0" quotePrefix="0" xfId="0"/>
    <xf applyAlignment="1" borderId="3" fillId="4" fontId="11" numFmtId="3" pivotButton="0" quotePrefix="0" xfId="0">
      <alignment horizontal="right"/>
    </xf>
    <xf borderId="10" fillId="4" fontId="11" numFmtId="3" pivotButton="0" quotePrefix="0" xfId="0"/>
    <xf applyAlignment="1" borderId="12" fillId="2" fontId="7" numFmtId="0" pivotButton="0" quotePrefix="0" xfId="0">
      <alignment horizontal="center"/>
    </xf>
    <xf borderId="32" fillId="4" fontId="11" numFmtId="3" pivotButton="0" quotePrefix="0" xfId="0"/>
    <xf borderId="33" fillId="4" fontId="11" numFmtId="3" pivotButton="0" quotePrefix="0" xfId="0"/>
    <xf borderId="34" fillId="4" fontId="11" numFmtId="3" pivotButton="0" quotePrefix="0" xfId="0"/>
    <xf borderId="4" fillId="4" fontId="5" numFmtId="3" pivotButton="0" quotePrefix="0" xfId="0"/>
  </cellXfs>
  <cellStyles count="2">
    <cellStyle builtinId="0" name="Обычный" xfId="0"/>
    <cellStyle builtinId="5" name="Процентный" xfId="1"/>
  </cellStyles>
  <dxfs count="44"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  <dxf>
      <fill>
        <patternFill>
          <bgColor rgb="FFD7E4BD"/>
        </patternFill>
      </fill>
    </dxf>
  </dxf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/xl/worksheets/sheet2.xml" Type="http://schemas.openxmlformats.org/officeDocument/2006/relationships/worksheet"/><Relationship Id="rId3" Target="/xl/worksheets/sheet3.xml" Type="http://schemas.openxmlformats.org/officeDocument/2006/relationships/worksheet"/><Relationship Id="rId4" Target="/xl/worksheets/sheet4.xml" Type="http://schemas.openxmlformats.org/officeDocument/2006/relationships/worksheet"/><Relationship Id="rId5" Target="sharedStrings.xml" Type="http://schemas.openxmlformats.org/officeDocument/2006/relationships/sharedStrings"/><Relationship Id="rId6" Target="styles.xml" Type="http://schemas.openxmlformats.org/officeDocument/2006/relationships/styles"/><Relationship Id="rId7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2:J28"/>
  <sheetViews>
    <sheetView workbookViewId="0" zoomScale="85" zoomScaleNormal="85">
      <pane activePane="bottomLeft" state="frozen" topLeftCell="A18" ySplit="17"/>
      <selection activeCell="A1" pane="bottomLeft" sqref="A1"/>
    </sheetView>
  </sheetViews>
  <sheetFormatPr baseColWidth="8" defaultColWidth="11.42578125" defaultRowHeight="15" outlineLevelCol="0"/>
  <cols>
    <col customWidth="1" max="1" min="1" style="43" width="3.7109375"/>
    <col bestFit="1" customWidth="1" max="2" min="2" style="43" width="24.7109375"/>
    <col bestFit="1" customWidth="1" max="3" min="3" style="43" width="49.7109375"/>
    <col customWidth="1" max="24" min="4" style="43" width="10.42578125"/>
    <col customWidth="1" max="1022" min="25" style="43" width="8.42578125"/>
  </cols>
  <sheetData>
    <row customHeight="1" ht="15.75" r="1" s="43" spans="1:10" thickBot="1"/>
    <row customHeight="1" ht="18" r="2" s="43" spans="1:10" thickBot="1">
      <c r="A2" s="7" t="n"/>
      <c r="C2" s="24" t="n"/>
      <c r="D2" s="35">
        <f>#REF!-1</f>
        <v/>
      </c>
      <c r="E2" s="35">
        <f>#REF!</f>
        <v/>
      </c>
      <c r="F2" s="35">
        <f>#REF!+1</f>
        <v/>
      </c>
      <c r="G2" s="35">
        <f>#REF!+2</f>
        <v/>
      </c>
      <c r="H2" s="35">
        <f>#REF!+3</f>
        <v/>
      </c>
      <c r="I2" s="35">
        <f>#REF!+4</f>
        <v/>
      </c>
      <c r="J2" s="35">
        <f>#REF!+5</f>
        <v/>
      </c>
    </row>
    <row customHeight="1" ht="18" r="3" s="43" spans="1:10" thickBot="1">
      <c r="C3" s="34" t="s">
        <v>0</v>
      </c>
      <c r="D3" s="32">
        <f>SUMIFS(D:D,$C:$C,$C$18)</f>
        <v/>
      </c>
      <c r="E3" s="32">
        <f>SUMIFS(E:E,$C:$C,$C$18)</f>
        <v/>
      </c>
      <c r="F3" s="33">
        <f>SUMIFS(F:F,$C:$C,$C$18)</f>
        <v/>
      </c>
      <c r="G3" s="33">
        <f>SUMIFS(G:G,$C:$C,$C$18)</f>
        <v/>
      </c>
      <c r="H3" s="33">
        <f>SUMIFS(H:H,$C:$C,$C$18)</f>
        <v/>
      </c>
      <c r="I3" s="33">
        <f>SUMIFS(I:I,$C:$C,$C$18)</f>
        <v/>
      </c>
      <c r="J3" s="33">
        <f>SUMIFS(J:J,$C:$C,$C$18)</f>
        <v/>
      </c>
    </row>
    <row customHeight="1" ht="18" r="4" s="43" spans="1:10" thickBot="1">
      <c r="C4" s="34" t="s">
        <v>1</v>
      </c>
      <c r="D4" s="37">
        <f>SUMIFS(D:D,$C:$C,$C$19)</f>
        <v/>
      </c>
      <c r="E4" s="37">
        <f>SUMIFS(E:E,$C:$C,$C$19)</f>
        <v/>
      </c>
      <c r="F4" s="36">
        <f>SUMIFS(F:F,$C:$C,$C$19)</f>
        <v/>
      </c>
      <c r="G4" s="36">
        <f>SUMIFS(G:G,$C:$C,$C$19)</f>
        <v/>
      </c>
      <c r="H4" s="36">
        <f>SUMIFS(H:H,$C:$C,$C$19)</f>
        <v/>
      </c>
      <c r="I4" s="36">
        <f>SUMIFS(I:I,$C:$C,$C$19)</f>
        <v/>
      </c>
      <c r="J4" s="36">
        <f>SUMIFS(J:J,$C:$C,$C$19)</f>
        <v/>
      </c>
    </row>
    <row customHeight="1" ht="18.4" r="5" s="43" spans="1:10" thickBot="1">
      <c r="C5" s="34" t="s">
        <v>2</v>
      </c>
      <c r="D5" s="37">
        <f>SUMIFS(D:D,$C:$C,$C$20)</f>
        <v/>
      </c>
      <c r="E5" s="37">
        <f>SUMIFS(E:E,$C:$C,$C$20)</f>
        <v/>
      </c>
      <c r="F5" s="36">
        <f>SUMIFS(F:F,$C:$C,$C$20)</f>
        <v/>
      </c>
      <c r="G5" s="36">
        <f>SUMIFS(G:G,$C:$C,$C$20)</f>
        <v/>
      </c>
      <c r="H5" s="36">
        <f>SUMIFS(H:H,$C:$C,$C$20)</f>
        <v/>
      </c>
      <c r="I5" s="36">
        <f>SUMIFS(I:I,$C:$C,$C$20)</f>
        <v/>
      </c>
      <c r="J5" s="36">
        <f>SUMIFS(J:J,$C:$C,$C$20)</f>
        <v/>
      </c>
    </row>
    <row customHeight="1" ht="18" r="6" s="43" spans="1:10" thickBot="1">
      <c r="C6" s="34" t="s">
        <v>3</v>
      </c>
      <c r="D6" s="15">
        <f>SUMIFS(D:D,$C:$C,$C$21)</f>
        <v/>
      </c>
      <c r="E6" s="15">
        <f>SUMIFS(E:E,$C:$C,$C$21)</f>
        <v/>
      </c>
      <c r="F6" s="12">
        <f>SUMIFS(F:F,$C:$C,$C$21)</f>
        <v/>
      </c>
      <c r="G6" s="12">
        <f>SUMIFS(G:G,$C:$C,$C$21)</f>
        <v/>
      </c>
      <c r="H6" s="12">
        <f>SUMIFS(H:H,$C:$C,$C$21)</f>
        <v/>
      </c>
      <c r="I6" s="12">
        <f>SUMIFS(I:I,$C:$C,$C$21)</f>
        <v/>
      </c>
      <c r="J6" s="12">
        <f>SUMIFS(J:J,$C:$C,$C$21)</f>
        <v/>
      </c>
    </row>
    <row customHeight="1" ht="18" r="7" s="43" spans="1:10" thickBot="1">
      <c r="C7" s="24" t="s">
        <v>4</v>
      </c>
      <c r="D7" s="44">
        <f>SUM(D3:D6)</f>
        <v/>
      </c>
      <c r="E7" s="44">
        <f>SUM(E3:E6)</f>
        <v/>
      </c>
      <c r="F7" s="44">
        <f>SUM(F3:F6)</f>
        <v/>
      </c>
      <c r="G7" s="44">
        <f>SUM(G3:G6)</f>
        <v/>
      </c>
      <c r="H7" s="44">
        <f>SUM(H3:H6)</f>
        <v/>
      </c>
      <c r="I7" s="44">
        <f>SUM(I3:I6)</f>
        <v/>
      </c>
      <c r="J7" s="44">
        <f>SUM(J3:J6)</f>
        <v/>
      </c>
    </row>
    <row customHeight="1" ht="15.75" r="8" s="43" spans="1:10" thickBot="1"/>
    <row customHeight="1" ht="18.4" r="9" s="43" spans="1:10" thickBot="1">
      <c r="C9" s="24" t="n"/>
      <c r="D9" s="35">
        <f>#REF!-1</f>
        <v/>
      </c>
      <c r="E9" s="35">
        <f>#REF!</f>
        <v/>
      </c>
      <c r="F9" s="35">
        <f>#REF!+1</f>
        <v/>
      </c>
      <c r="G9" s="35">
        <f>#REF!+2</f>
        <v/>
      </c>
      <c r="H9" s="35">
        <f>#REF!+3</f>
        <v/>
      </c>
      <c r="I9" s="35">
        <f>#REF!+4</f>
        <v/>
      </c>
      <c r="J9" s="35">
        <f>#REF!+5</f>
        <v/>
      </c>
    </row>
    <row customHeight="1" ht="18" r="10" s="43" spans="1:10" thickBot="1">
      <c r="C10" s="34" t="s">
        <v>0</v>
      </c>
      <c r="D10" s="32">
        <f>SUMIFS(D:D,$C:$C,$C$23)</f>
        <v/>
      </c>
      <c r="E10" s="32">
        <f>SUMIFS(E:E,$C:$C,$C$23)</f>
        <v/>
      </c>
      <c r="F10" s="32">
        <f>SUMIFS(F:F,$C:$C,$C$23)</f>
        <v/>
      </c>
      <c r="G10" s="32">
        <f>SUMIFS(G:G,$C:$C,$C$23)</f>
        <v/>
      </c>
      <c r="H10" s="32">
        <f>SUMIFS(H:H,$C:$C,$C$23)</f>
        <v/>
      </c>
      <c r="I10" s="32">
        <f>SUMIFS(I:I,$C:$C,$C$23)</f>
        <v/>
      </c>
      <c r="J10" s="32">
        <f>SUMIFS(J:J,$C:$C,$C$23)</f>
        <v/>
      </c>
    </row>
    <row customHeight="1" ht="18" r="11" s="43" spans="1:10" thickBot="1">
      <c r="C11" s="34" t="s">
        <v>1</v>
      </c>
      <c r="D11" s="37">
        <f>SUMIFS(D:D,$C:$C,$C$24)</f>
        <v/>
      </c>
      <c r="E11" s="37">
        <f>SUMIFS(E:E,$C:$C,$C$24)</f>
        <v/>
      </c>
      <c r="F11" s="37">
        <f>SUMIFS(F:F,$C:$C,$C$24)</f>
        <v/>
      </c>
      <c r="G11" s="37">
        <f>SUMIFS(G:G,$C:$C,$C$24)</f>
        <v/>
      </c>
      <c r="H11" s="37">
        <f>SUMIFS(H:H,$C:$C,$C$24)</f>
        <v/>
      </c>
      <c r="I11" s="37">
        <f>SUMIFS(I:I,$C:$C,$C$24)</f>
        <v/>
      </c>
      <c r="J11" s="37">
        <f>SUMIFS(J:J,$C:$C,$C$24)</f>
        <v/>
      </c>
    </row>
    <row customHeight="1" ht="18.4" r="12" s="43" spans="1:10" thickBot="1">
      <c r="C12" s="34" t="s">
        <v>2</v>
      </c>
      <c r="D12" s="37">
        <f>SUMIFS(D:D,$C:$C,$C$25)</f>
        <v/>
      </c>
      <c r="E12" s="37">
        <f>SUMIFS(E:E,$C:$C,$C$25)</f>
        <v/>
      </c>
      <c r="F12" s="37">
        <f>SUMIFS(F:F,$C:$C,$C$25)</f>
        <v/>
      </c>
      <c r="G12" s="37">
        <f>SUMIFS(G:G,$C:$C,$C$25)</f>
        <v/>
      </c>
      <c r="H12" s="37">
        <f>SUMIFS(H:H,$C:$C,$C$25)</f>
        <v/>
      </c>
      <c r="I12" s="37">
        <f>SUMIFS(I:I,$C:$C,$C$25)</f>
        <v/>
      </c>
      <c r="J12" s="37">
        <f>SUMIFS(J:J,$C:$C,$C$25)</f>
        <v/>
      </c>
    </row>
    <row customHeight="1" ht="18" r="13" s="43" spans="1:10" thickBot="1">
      <c r="C13" s="34" t="s">
        <v>3</v>
      </c>
      <c r="D13" s="15">
        <f>SUMIFS(D:D,$C:$C,$C$26)</f>
        <v/>
      </c>
      <c r="E13" s="15">
        <f>SUMIFS(E:E,$C:$C,$C$26)</f>
        <v/>
      </c>
      <c r="F13" s="15">
        <f>SUMIFS(F:F,$C:$C,$C$26)</f>
        <v/>
      </c>
      <c r="G13" s="15">
        <f>SUMIFS(G:G,$C:$C,$C$26)</f>
        <v/>
      </c>
      <c r="H13" s="15">
        <f>SUMIFS(H:H,$C:$C,$C$26)</f>
        <v/>
      </c>
      <c r="I13" s="15">
        <f>SUMIFS(I:I,$C:$C,$C$26)</f>
        <v/>
      </c>
      <c r="J13" s="15">
        <f>SUMIFS(J:J,$C:$C,$C$26)</f>
        <v/>
      </c>
    </row>
    <row customHeight="1" ht="18" r="14" s="43" spans="1:10" thickBot="1">
      <c r="C14" s="24" t="s">
        <v>5</v>
      </c>
      <c r="D14" s="44">
        <f>SUM(D10:D13)</f>
        <v/>
      </c>
      <c r="E14" s="44">
        <f>SUM(E10:E13)</f>
        <v/>
      </c>
      <c r="F14" s="44">
        <f>SUM(F10:F13)</f>
        <v/>
      </c>
      <c r="G14" s="44">
        <f>SUM(G10:G13)</f>
        <v/>
      </c>
      <c r="H14" s="44">
        <f>SUM(H10:H13)</f>
        <v/>
      </c>
      <c r="I14" s="44">
        <f>SUM(I10:I13)</f>
        <v/>
      </c>
      <c r="J14" s="44">
        <f>SUM(J10:J13)</f>
        <v/>
      </c>
    </row>
    <row customHeight="1" ht="15" r="15" s="43" spans="1:10"/>
    <row customHeight="1" ht="15" r="16" s="43" spans="1:10" thickBot="1"/>
    <row customHeight="1" ht="30" r="17" s="43" spans="1:10" thickBot="1">
      <c r="A17" s="7" t="n"/>
      <c r="B17" s="24" t="s">
        <v>6</v>
      </c>
      <c r="C17" s="24" t="s">
        <v>7</v>
      </c>
      <c r="D17" s="24">
        <f>#REF!-1</f>
        <v/>
      </c>
      <c r="E17" s="24">
        <f>#REF!</f>
        <v/>
      </c>
      <c r="F17" s="24">
        <f>#REF!+1</f>
        <v/>
      </c>
      <c r="G17" s="24">
        <f>#REF!+2</f>
        <v/>
      </c>
      <c r="H17" s="24">
        <f>#REF!+3</f>
        <v/>
      </c>
      <c r="I17" s="24">
        <f>#REF!+4</f>
        <v/>
      </c>
      <c r="J17" s="24">
        <f>#REF!+5</f>
        <v/>
      </c>
    </row>
    <row r="18" spans="1:10">
      <c r="B18" s="25">
        <f>'Внешние данные'!B2</f>
        <v/>
      </c>
      <c r="C18" s="26" t="s">
        <v>8</v>
      </c>
      <c r="D18" s="10">
        <f>SUMIFS(#REF!,#REF!,"Внебюджетные инвестиции, тыс. руб.",#REF!,"="&amp;$B18,#REF!,"=" &amp; 'Внешние данные'!$F$2)</f>
        <v/>
      </c>
      <c r="E18" s="13">
        <f>SUMIFS(#REF!,#REF!,"Внебюджетные инвестиции, тыс. руб.",#REF!,"="&amp;$B18,#REF!,"=" &amp; 'Внешние данные'!$F$2)</f>
        <v/>
      </c>
      <c r="F18" s="10">
        <f>SUMIFS(#REF!,#REF!,"Внебюджетные инвестиции, тыс. руб.",#REF!,"="&amp;$B18,#REF!,"=" &amp; 'Внешние данные'!$F$2)</f>
        <v/>
      </c>
      <c r="G18" s="10">
        <f>SUMIFS(#REF!,#REF!,"Внебюджетные инвестиции, тыс. руб.",#REF!,"="&amp;$B18,#REF!,"=" &amp; 'Внешние данные'!$F$2)</f>
        <v/>
      </c>
      <c r="H18" s="10">
        <f>SUMIFS(#REF!,#REF!,"Внебюджетные инвестиции, тыс. руб.",#REF!,"="&amp;$B18,#REF!,"=" &amp; 'Внешние данные'!$F$2)</f>
        <v/>
      </c>
      <c r="I18" s="10">
        <f>SUMIFS(#REF!,#REF!,"Внебюджетные инвестиции, тыс. руб.",#REF!,"="&amp;$B18,#REF!,"=" &amp; 'Внешние данные'!$F$2)</f>
        <v/>
      </c>
      <c r="J18" s="10">
        <f>SUMIFS(#REF!,#REF!,"Внебюджетные инвестиции, тыс. руб.",#REF!,"="&amp;$B18,#REF!,"=" &amp; 'Внешние данные'!$F$2)</f>
        <v/>
      </c>
    </row>
    <row r="19" spans="1:10">
      <c r="B19" s="27">
        <f>'Внешние данные'!B2</f>
        <v/>
      </c>
      <c r="C19" s="28" t="s">
        <v>9</v>
      </c>
      <c r="D19" s="11">
        <f>SUMIFS(#REF!,#REF!,"Внебюджетные инвестиции, тыс. руб.",#REF!,"="&amp;$B19,#REF!,"=" &amp; 'Внешние данные'!$F$3)+SUMIFS(#REF!,#REF!,"Внебюджетные инвестиции, тыс. руб.",#REF!,"="&amp;$B19,#REF!,"=" &amp; 'Внешние данные'!$F$6)</f>
        <v/>
      </c>
      <c r="E19" s="14">
        <f>SUMIFS(#REF!,#REF!,"Внебюджетные инвестиции, тыс. руб.",#REF!,"="&amp;$B19,#REF!,"=" &amp; 'Внешние данные'!$F$3)+SUMIFS(#REF!,#REF!,"Внебюджетные инвестиции, тыс. руб.",#REF!,"="&amp;$B19,#REF!,"=" &amp; 'Внешние данные'!$F$6)</f>
        <v/>
      </c>
      <c r="F19" s="11">
        <f>SUMIFS(#REF!,#REF!,"Внебюджетные инвестиции, тыс. руб.",#REF!,"="&amp;$B19,#REF!,"=" &amp; 'Внешние данные'!$F$3)+SUMIFS(#REF!,#REF!,"Внебюджетные инвестиции, тыс. руб.",#REF!,"="&amp;$B19,#REF!,"=" &amp; 'Внешние данные'!$F$6)</f>
        <v/>
      </c>
      <c r="G19" s="11">
        <f>SUMIFS(#REF!,#REF!,"Внебюджетные инвестиции, тыс. руб.",#REF!,"="&amp;$B19,#REF!,"=" &amp; 'Внешние данные'!$F$3)+SUMIFS(#REF!,#REF!,"Внебюджетные инвестиции, тыс. руб.",#REF!,"="&amp;$B19,#REF!,"=" &amp; 'Внешние данные'!$F$6)</f>
        <v/>
      </c>
      <c r="H19" s="11">
        <f>SUMIFS(#REF!,#REF!,"Внебюджетные инвестиции, тыс. руб.",#REF!,"="&amp;$B19,#REF!,"=" &amp; 'Внешние данные'!$F$3)+SUMIFS(#REF!,#REF!,"Внебюджетные инвестиции, тыс. руб.",#REF!,"="&amp;$B19,#REF!,"=" &amp; 'Внешние данные'!$F$6)</f>
        <v/>
      </c>
      <c r="I19" s="11">
        <f>SUMIFS(#REF!,#REF!,"Внебюджетные инвестиции, тыс. руб.",#REF!,"="&amp;$B19,#REF!,"=" &amp; 'Внешние данные'!$F$3)+SUMIFS(#REF!,#REF!,"Внебюджетные инвестиции, тыс. руб.",#REF!,"="&amp;$B19,#REF!,"=" &amp; 'Внешние данные'!$F$6)</f>
        <v/>
      </c>
      <c r="J19" s="11">
        <f>SUMIFS(#REF!,#REF!,"Внебюджетные инвестиции, тыс. руб.",#REF!,"="&amp;$B19,#REF!,"=" &amp; 'Внешние данные'!$F$3)+SUMIFS(#REF!,#REF!,"Внебюджетные инвестиции, тыс. руб.",#REF!,"="&amp;$B19,#REF!,"=" &amp; 'Внешние данные'!$F$6)</f>
        <v/>
      </c>
    </row>
    <row r="20" spans="1:10">
      <c r="B20" s="27">
        <f>'Внешние данные'!B2</f>
        <v/>
      </c>
      <c r="C20" s="28" t="s">
        <v>10</v>
      </c>
      <c r="D20" s="11">
        <f>SUMIFS(#REF!,#REF!,"Внебюджетные инвестиции, тыс. руб.",#REF!,"="&amp;$B20,#REF!,"=" &amp; 'Внешние данные'!$F$4)</f>
        <v/>
      </c>
      <c r="E20" s="14">
        <f>SUMIFS(#REF!,#REF!,"Внебюджетные инвестиции, тыс. руб.",#REF!,"="&amp;$B20,#REF!,"=" &amp; 'Внешние данные'!$F$4)</f>
        <v/>
      </c>
      <c r="F20" s="11">
        <f>SUMIFS(#REF!,#REF!,"Внебюджетные инвестиции, тыс. руб.",#REF!,"="&amp;$B20,#REF!,"=" &amp; 'Внешние данные'!$F$4)</f>
        <v/>
      </c>
      <c r="G20" s="11">
        <f>SUMIFS(#REF!,#REF!,"Внебюджетные инвестиции, тыс. руб.",#REF!,"="&amp;$B20,#REF!,"=" &amp; 'Внешние данные'!$F$4)</f>
        <v/>
      </c>
      <c r="H20" s="11">
        <f>SUMIFS(#REF!,#REF!,"Внебюджетные инвестиции, тыс. руб.",#REF!,"="&amp;$B20,#REF!,"=" &amp; 'Внешние данные'!$F$4)</f>
        <v/>
      </c>
      <c r="I20" s="11">
        <f>SUMIFS(#REF!,#REF!,"Внебюджетные инвестиции, тыс. руб.",#REF!,"="&amp;$B20,#REF!,"=" &amp; 'Внешние данные'!$F$4)</f>
        <v/>
      </c>
      <c r="J20" s="11">
        <f>SUMIFS(#REF!,#REF!,"Внебюджетные инвестиции, тыс. руб.",#REF!,"="&amp;$B20,#REF!,"=" &amp; 'Внешние данные'!$F$4)</f>
        <v/>
      </c>
    </row>
    <row r="21" spans="1:10">
      <c r="B21" s="27">
        <f>'Внешние данные'!B2</f>
        <v/>
      </c>
      <c r="C21" s="28" t="s">
        <v>11</v>
      </c>
      <c r="D21" s="11">
        <f>SUMIFS(#REF!,#REF!,"Внебюджетные инвестиции, тыс. руб.",#REF!,"="&amp;$B21,#REF!,"=" &amp; 'Внешние данные'!$F$5)</f>
        <v/>
      </c>
      <c r="E21" s="14">
        <f>SUMIFS(#REF!,#REF!,"Внебюджетные инвестиции, тыс. руб.",#REF!,"="&amp;$B21,#REF!,"=" &amp; 'Внешние данные'!$F$5)</f>
        <v/>
      </c>
      <c r="F21" s="11">
        <f>SUMIFS(#REF!,#REF!,"Внебюджетные инвестиции, тыс. руб.",#REF!,"="&amp;$B21,#REF!,"=" &amp; 'Внешние данные'!$F$5)</f>
        <v/>
      </c>
      <c r="G21" s="11">
        <f>SUMIFS(#REF!,#REF!,"Внебюджетные инвестиции, тыс. руб.",#REF!,"="&amp;$B21,#REF!,"=" &amp; 'Внешние данные'!$F$5)</f>
        <v/>
      </c>
      <c r="H21" s="11">
        <f>SUMIFS(#REF!,#REF!,"Внебюджетные инвестиции, тыс. руб.",#REF!,"="&amp;$B21,#REF!,"=" &amp; 'Внешние данные'!$F$5)</f>
        <v/>
      </c>
      <c r="I21" s="11">
        <f>SUMIFS(#REF!,#REF!,"Внебюджетные инвестиции, тыс. руб.",#REF!,"="&amp;$B21,#REF!,"=" &amp; 'Внешние данные'!$F$5)</f>
        <v/>
      </c>
      <c r="J21" s="11">
        <f>SUMIFS(#REF!,#REF!,"Внебюджетные инвестиции, тыс. руб.",#REF!,"="&amp;$B21,#REF!,"=" &amp; 'Внешние данные'!$F$5)</f>
        <v/>
      </c>
    </row>
    <row customHeight="1" ht="15" r="22" s="43" spans="1:10" thickBot="1">
      <c r="B22" s="29">
        <f>'Внешние данные'!B2</f>
        <v/>
      </c>
      <c r="C22" s="30" t="s">
        <v>12</v>
      </c>
      <c r="D22" s="45">
        <f>SUM(D18:D21)</f>
        <v/>
      </c>
      <c r="E22" s="46">
        <f>SUM(E18:E21)</f>
        <v/>
      </c>
      <c r="F22" s="45">
        <f>SUM(F18:F21)</f>
        <v/>
      </c>
      <c r="G22" s="45">
        <f>SUM(G18:G21)</f>
        <v/>
      </c>
      <c r="H22" s="45">
        <f>SUM(H18:H21)</f>
        <v/>
      </c>
      <c r="I22" s="45">
        <f>SUM(I18:I21)</f>
        <v/>
      </c>
      <c r="J22" s="45">
        <f>SUM(J18:J21)</f>
        <v/>
      </c>
    </row>
    <row r="23" spans="1:10">
      <c r="B23" s="25">
        <f>'Внешние данные'!B2</f>
        <v/>
      </c>
      <c r="C23" s="26" t="s">
        <v>13</v>
      </c>
      <c r="D23" s="13">
        <f>SUMIFS(#REF!,#REF!,"Бюджетные инвестиции, тыс. руб.",#REF!,"="&amp;$B23,#REF!,"=" &amp; 'Внешние данные'!$F$2)</f>
        <v/>
      </c>
      <c r="E23" s="13">
        <f>SUMIFS(#REF!,#REF!,"Бюджетные инвестиции, тыс. руб.",#REF!,"="&amp;$B23,#REF!,"=" &amp; 'Внешние данные'!$F$2)</f>
        <v/>
      </c>
      <c r="F23" s="10">
        <f>SUMIFS(#REF!,#REF!,"Бюджетные инвестиции, тыс. руб.",#REF!,"="&amp;$B23,#REF!,"=" &amp; 'Внешние данные'!$F$2)</f>
        <v/>
      </c>
      <c r="G23" s="10">
        <f>SUMIFS(#REF!,#REF!,"Бюджетные инвестиции, тыс. руб.",#REF!,"="&amp;$B23,#REF!,"=" &amp; 'Внешние данные'!$F$2)</f>
        <v/>
      </c>
      <c r="H23" s="10">
        <f>SUMIFS(#REF!,#REF!,"Бюджетные инвестиции, тыс. руб.",#REF!,"="&amp;$B23,#REF!,"=" &amp; 'Внешние данные'!$F$2)</f>
        <v/>
      </c>
      <c r="I23" s="10">
        <f>SUMIFS(#REF!,#REF!,"Бюджетные инвестиции, тыс. руб.",#REF!,"="&amp;$B23,#REF!,"=" &amp; 'Внешние данные'!$F$2)</f>
        <v/>
      </c>
      <c r="J23" s="10">
        <f>SUMIFS(#REF!,#REF!,"Бюджетные инвестиции, тыс. руб.",#REF!,"="&amp;$B23,#REF!,"=" &amp; 'Внешние данные'!$F$2)</f>
        <v/>
      </c>
    </row>
    <row r="24" spans="1:10">
      <c r="B24" s="27">
        <f>'Внешние данные'!B2</f>
        <v/>
      </c>
      <c r="C24" s="28" t="s">
        <v>14</v>
      </c>
      <c r="D24" s="14">
        <f>SUMIFS(#REF!,#REF!,"Бюджетные инвестиции, тыс. руб.",#REF!,"="&amp;$B24,#REF!,"=" &amp; 'Внешние данные'!$F$3)+SUMIFS(#REF!,#REF!,"Бюджетные инвестиции, тыс. руб.",#REF!,"="&amp;$B24,#REF!,"=" &amp; 'Внешние данные'!$F$6)</f>
        <v/>
      </c>
      <c r="E24" s="14">
        <f>SUMIFS(#REF!,#REF!,"Бюджетные инвестиции, тыс. руб.",#REF!,"="&amp;$B24,#REF!,"=" &amp; 'Внешние данные'!$F$3)+SUMIFS(#REF!,#REF!,"Бюджетные инвестиции, тыс. руб.",#REF!,"="&amp;$B24,#REF!,"=" &amp; 'Внешние данные'!$F$6)</f>
        <v/>
      </c>
      <c r="F24" s="11">
        <f>SUMIFS(#REF!,#REF!,"Бюджетные инвестиции, тыс. руб.",#REF!,"="&amp;$B24,#REF!,"=" &amp; 'Внешние данные'!$F$3)+SUMIFS(#REF!,#REF!,"Бюджетные инвестиции, тыс. руб.",#REF!,"="&amp;$B24,#REF!,"=" &amp; 'Внешние данные'!$F$6)</f>
        <v/>
      </c>
      <c r="G24" s="11">
        <f>SUMIFS(#REF!,#REF!,"Бюджетные инвестиции, тыс. руб.",#REF!,"="&amp;$B24,#REF!,"=" &amp; 'Внешние данные'!$F$3)+SUMIFS(#REF!,#REF!,"Бюджетные инвестиции, тыс. руб.",#REF!,"="&amp;$B24,#REF!,"=" &amp; 'Внешние данные'!$F$6)</f>
        <v/>
      </c>
      <c r="H24" s="11">
        <f>SUMIFS(#REF!,#REF!,"Бюджетные инвестиции, тыс. руб.",#REF!,"="&amp;$B24,#REF!,"=" &amp; 'Внешние данные'!$F$3)+SUMIFS(#REF!,#REF!,"Бюджетные инвестиции, тыс. руб.",#REF!,"="&amp;$B24,#REF!,"=" &amp; 'Внешние данные'!$F$6)</f>
        <v/>
      </c>
      <c r="I24" s="11">
        <f>SUMIFS(#REF!,#REF!,"Бюджетные инвестиции, тыс. руб.",#REF!,"="&amp;$B24,#REF!,"=" &amp; 'Внешние данные'!$F$3)+SUMIFS(#REF!,#REF!,"Бюджетные инвестиции, тыс. руб.",#REF!,"="&amp;$B24,#REF!,"=" &amp; 'Внешние данные'!$F$6)</f>
        <v/>
      </c>
      <c r="J24" s="11">
        <f>SUMIFS(#REF!,#REF!,"Бюджетные инвестиции, тыс. руб.",#REF!,"="&amp;$B24,#REF!,"=" &amp; 'Внешние данные'!$F$3)+SUMIFS(#REF!,#REF!,"Бюджетные инвестиции, тыс. руб.",#REF!,"="&amp;$B24,#REF!,"=" &amp; 'Внешние данные'!$F$6)</f>
        <v/>
      </c>
    </row>
    <row r="25" spans="1:10">
      <c r="B25" s="27">
        <f>'Внешние данные'!B2</f>
        <v/>
      </c>
      <c r="C25" s="28" t="s">
        <v>15</v>
      </c>
      <c r="D25" s="14">
        <f>SUMIFS(#REF!,#REF!,"Бюджетные инвестиции, тыс. руб.",#REF!,"="&amp;$B25,#REF!,"=" &amp; 'Внешние данные'!$F$4)</f>
        <v/>
      </c>
      <c r="E25" s="14">
        <f>SUMIFS(#REF!,#REF!,"Бюджетные инвестиции, тыс. руб.",#REF!,"="&amp;$B25,#REF!,"=" &amp; 'Внешние данные'!$F$4)</f>
        <v/>
      </c>
      <c r="F25" s="11">
        <f>SUMIFS(#REF!,#REF!,"Бюджетные инвестиции, тыс. руб.",#REF!,"="&amp;$B25,#REF!,"=" &amp; 'Внешние данные'!$F$4)</f>
        <v/>
      </c>
      <c r="G25" s="11">
        <f>SUMIFS(#REF!,#REF!,"Бюджетные инвестиции, тыс. руб.",#REF!,"="&amp;$B25,#REF!,"=" &amp; 'Внешние данные'!$F$4)</f>
        <v/>
      </c>
      <c r="H25" s="11">
        <f>SUMIFS(#REF!,#REF!,"Бюджетные инвестиции, тыс. руб.",#REF!,"="&amp;$B25,#REF!,"=" &amp; 'Внешние данные'!$F$4)</f>
        <v/>
      </c>
      <c r="I25" s="11">
        <f>SUMIFS(#REF!,#REF!,"Бюджетные инвестиции, тыс. руб.",#REF!,"="&amp;$B25,#REF!,"=" &amp; 'Внешние данные'!$F$4)</f>
        <v/>
      </c>
      <c r="J25" s="11">
        <f>SUMIFS(#REF!,#REF!,"Бюджетные инвестиции, тыс. руб.",#REF!,"="&amp;$B25,#REF!,"=" &amp; 'Внешние данные'!$F$4)</f>
        <v/>
      </c>
    </row>
    <row r="26" spans="1:10">
      <c r="B26" s="27">
        <f>'Внешние данные'!B2</f>
        <v/>
      </c>
      <c r="C26" s="28" t="s">
        <v>16</v>
      </c>
      <c r="D26" s="14">
        <f>SUMIFS(#REF!,#REF!,"Бюджетные инвестиции, тыс. руб.",#REF!,"="&amp;$B26,#REF!,"=" &amp; 'Внешние данные'!$F$5)</f>
        <v/>
      </c>
      <c r="E26" s="14">
        <f>SUMIFS(#REF!,#REF!,"Бюджетные инвестиции, тыс. руб.",#REF!,"="&amp;$B26,#REF!,"=" &amp; 'Внешние данные'!$F$5)</f>
        <v/>
      </c>
      <c r="F26" s="11">
        <f>SUMIFS(#REF!,#REF!,"Бюджетные инвестиции, тыс. руб.",#REF!,"="&amp;$B26,#REF!,"=" &amp; 'Внешние данные'!$F$5)</f>
        <v/>
      </c>
      <c r="G26" s="11">
        <f>SUMIFS(#REF!,#REF!,"Бюджетные инвестиции, тыс. руб.",#REF!,"="&amp;$B26,#REF!,"=" &amp; 'Внешние данные'!$F$5)</f>
        <v/>
      </c>
      <c r="H26" s="11">
        <f>SUMIFS(#REF!,#REF!,"Бюджетные инвестиции, тыс. руб.",#REF!,"="&amp;$B26,#REF!,"=" &amp; 'Внешние данные'!$F$5)</f>
        <v/>
      </c>
      <c r="I26" s="11">
        <f>SUMIFS(#REF!,#REF!,"Бюджетные инвестиции, тыс. руб.",#REF!,"="&amp;$B26,#REF!,"=" &amp; 'Внешние данные'!$F$5)</f>
        <v/>
      </c>
      <c r="J26" s="11">
        <f>SUMIFS(#REF!,#REF!,"Бюджетные инвестиции, тыс. руб.",#REF!,"="&amp;$B26,#REF!,"=" &amp; 'Внешние данные'!$F$5)</f>
        <v/>
      </c>
    </row>
    <row customHeight="1" ht="15" r="27" s="43" spans="1:10" thickBot="1">
      <c r="B27" s="29">
        <f>'Внешние данные'!B2</f>
        <v/>
      </c>
      <c r="C27" s="30" t="s">
        <v>17</v>
      </c>
      <c r="D27" s="46">
        <f>SUM(D23:D26)</f>
        <v/>
      </c>
      <c r="E27" s="46">
        <f>SUM(E23:E26)</f>
        <v/>
      </c>
      <c r="F27" s="45">
        <f>SUM(F23:F26)</f>
        <v/>
      </c>
      <c r="G27" s="45">
        <f>SUM(G23:G26)</f>
        <v/>
      </c>
      <c r="H27" s="45">
        <f>SUM(H23:H26)</f>
        <v/>
      </c>
      <c r="I27" s="45">
        <f>SUM(I23:I26)</f>
        <v/>
      </c>
      <c r="J27" s="45">
        <f>SUM(J23:J26)</f>
        <v/>
      </c>
    </row>
    <row customHeight="1" ht="15" r="28" s="43" spans="1:10" thickBot="1">
      <c r="B28" s="42" t="n"/>
    </row>
    <row customHeight="1" ht="15" r="33" s="43" spans="1:10" thickBot="1"/>
    <row customHeight="1" ht="15" r="38" s="43" spans="1:10" thickBot="1"/>
    <row customHeight="1" ht="15" r="39" s="43" spans="1:10" thickBot="1"/>
    <row customHeight="1" ht="15" r="44" s="43" spans="1:10" thickBot="1"/>
    <row customHeight="1" ht="15" r="49" s="43" spans="1:10" thickBot="1"/>
    <row customHeight="1" ht="15" r="50" s="43" spans="1:10" thickBot="1"/>
    <row customHeight="1" ht="15" r="55" s="43" spans="1:10" thickBot="1"/>
    <row customHeight="1" ht="15" r="60" s="43" spans="1:10" thickBot="1"/>
    <row customHeight="1" ht="15" r="61" s="43" spans="1:10" thickBot="1"/>
    <row customHeight="1" ht="15" r="62" s="43" spans="1:10"/>
    <row customHeight="1" ht="15" r="63" s="43" spans="1:10"/>
    <row customHeight="1" ht="15" r="64" s="43" spans="1:10"/>
    <row customHeight="1" ht="15" r="65" s="43" spans="1:10"/>
    <row customHeight="1" ht="15" r="66" s="43" spans="1:10" thickBot="1"/>
    <row customHeight="1" ht="15" r="67" s="43" spans="1:10"/>
    <row customHeight="1" ht="15" r="68" s="43" spans="1:10"/>
    <row customHeight="1" ht="15" r="69" s="43" spans="1:10"/>
    <row customHeight="1" ht="15" r="70" s="43" spans="1:10"/>
    <row customHeight="1" ht="15" r="71" s="43" spans="1:10" thickBot="1"/>
    <row customHeight="1" ht="15" r="72" s="43" spans="1:10" thickBot="1"/>
    <row customHeight="1" ht="15" r="73" s="43" spans="1:10"/>
    <row customHeight="1" ht="15" r="74" s="43" spans="1:10"/>
    <row customHeight="1" ht="15" r="75" s="43" spans="1:10"/>
    <row customHeight="1" ht="15" r="76" s="43" spans="1:10"/>
    <row customHeight="1" ht="15" r="77" s="43" spans="1:10" thickBot="1"/>
    <row customHeight="1" ht="15" r="78" s="43" spans="1:10"/>
    <row customHeight="1" ht="15" r="79" s="43" spans="1:10"/>
    <row customHeight="1" ht="15" r="80" s="43" spans="1:10"/>
    <row customHeight="1" ht="15" r="81" s="43" spans="1:10"/>
    <row customHeight="1" ht="15" r="82" s="43" spans="1:10" thickBot="1"/>
    <row customHeight="1" ht="15" r="83" s="43" spans="1:10" thickBot="1"/>
    <row customHeight="1" ht="15" r="84" s="43" spans="1:10"/>
    <row customHeight="1" ht="15" r="85" s="43" spans="1:10"/>
    <row customHeight="1" ht="15" r="86" s="43" spans="1:10"/>
    <row customHeight="1" ht="15" r="87" s="43" spans="1:10"/>
    <row customHeight="1" ht="15" r="88" s="43" spans="1:10" thickBot="1"/>
    <row customHeight="1" ht="15" r="89" s="43" spans="1:10"/>
    <row customHeight="1" ht="15" r="90" s="43" spans="1:10"/>
    <row customHeight="1" ht="15" r="91" s="43" spans="1:10"/>
    <row customHeight="1" ht="15" r="92" s="43" spans="1:10"/>
    <row customHeight="1" ht="15" r="93" s="43" spans="1:10" thickBot="1"/>
    <row customHeight="1" ht="15" r="94" s="43" spans="1:10" thickBot="1"/>
    <row customHeight="1" ht="15" r="95" s="43" spans="1:10"/>
    <row customHeight="1" ht="15" r="96" s="43" spans="1:10"/>
    <row customHeight="1" ht="15" r="97" s="43" spans="1:10"/>
    <row customHeight="1" ht="15" r="98" s="43" spans="1:10"/>
    <row customHeight="1" ht="15" r="99" s="43" spans="1:10" thickBot="1"/>
    <row customHeight="1" ht="15" r="100" s="43" spans="1:10"/>
    <row customHeight="1" ht="15" r="101" s="43" spans="1:10"/>
    <row customHeight="1" ht="15" r="102" s="43" spans="1:10"/>
    <row customHeight="1" ht="15" r="103" s="43" spans="1:10"/>
    <row customHeight="1" ht="15" r="104" s="43" spans="1:10" thickBot="1"/>
    <row customHeight="1" ht="15" r="105" s="43" spans="1:10" thickBot="1"/>
    <row customHeight="1" ht="15" r="106" s="43" spans="1:10"/>
    <row customHeight="1" ht="15" r="107" s="43" spans="1:10"/>
    <row customHeight="1" ht="15" r="108" s="43" spans="1:10"/>
    <row customHeight="1" ht="15" r="109" s="43" spans="1:10"/>
    <row customHeight="1" ht="15" r="110" s="43" spans="1:10" thickBot="1"/>
    <row customHeight="1" ht="15" r="111" s="43" spans="1:10"/>
    <row customHeight="1" ht="15" r="112" s="43" spans="1:10"/>
    <row customHeight="1" ht="15" r="113" s="43" spans="1:10"/>
    <row customHeight="1" ht="15" r="114" s="43" spans="1:10"/>
    <row customHeight="1" ht="15" r="115" s="43" spans="1:10" thickBot="1"/>
    <row customHeight="1" ht="15" r="116" s="43" spans="1:10" thickBot="1"/>
    <row customHeight="1" ht="15" r="117" s="43" spans="1:10"/>
    <row customHeight="1" ht="15" r="118" s="43" spans="1:10"/>
    <row customHeight="1" ht="15" r="119" s="43" spans="1:10"/>
    <row customHeight="1" ht="15" r="120" s="43" spans="1:10"/>
    <row customHeight="1" ht="15" r="121" s="43" spans="1:10" thickBot="1"/>
    <row customHeight="1" ht="15" r="122" s="43" spans="1:10"/>
    <row customHeight="1" ht="15" r="123" s="43" spans="1:10"/>
    <row customHeight="1" ht="15" r="124" s="43" spans="1:10"/>
    <row customHeight="1" ht="15" r="125" s="43" spans="1:10"/>
    <row customHeight="1" ht="15" r="126" s="43" spans="1:10" thickBot="1"/>
    <row customHeight="1" ht="15.75" r="127" s="43" spans="1:10" thickBot="1"/>
    <row customHeight="1" ht="16.5" r="132" s="43" spans="1:10" thickBot="1"/>
    <row customHeight="1" ht="16.5" r="137" s="43" spans="1:10" thickBot="1"/>
    <row customHeight="1" ht="15.75" r="138" s="43" spans="1:10" thickBot="1"/>
    <row customHeight="1" ht="16.5" r="143" s="43" spans="1:10" thickBot="1"/>
    <row customHeight="1" ht="16.5" r="148" s="43" spans="1:10" thickBot="1"/>
    <row customHeight="1" ht="15.75" r="149" s="43" spans="1:10" thickBot="1"/>
    <row customHeight="1" ht="16.5" r="154" s="43" spans="1:10" thickBot="1"/>
    <row customHeight="1" ht="16.5" r="159" s="43" spans="1:10" thickBot="1"/>
    <row customHeight="1" ht="15.75" r="160" s="43" spans="1:10" thickBot="1"/>
    <row customHeight="1" ht="16.5" r="165" s="43" spans="1:10" thickBot="1"/>
    <row customHeight="1" ht="16.5" r="170" s="43" spans="1:10" thickBot="1"/>
    <row customHeight="1" ht="15.75" r="171" s="43" spans="1:10" thickBot="1"/>
    <row customHeight="1" ht="16.5" r="176" s="43" spans="1:10" thickBot="1"/>
    <row customHeight="1" ht="16.5" r="181" s="43" spans="1:10" thickBot="1"/>
    <row customHeight="1" ht="15.75" r="182" s="43" spans="1:10" thickBot="1"/>
    <row customHeight="1" ht="16.5" r="187" s="43" spans="1:10" thickBot="1"/>
    <row customHeight="1" ht="16.5" r="192" s="43" spans="1:10" thickBot="1"/>
    <row customHeight="1" ht="15.75" r="193" s="43" spans="1:10" thickBot="1"/>
    <row customHeight="1" ht="16.5" r="198" s="43" spans="1:10" thickBot="1"/>
    <row customHeight="1" ht="16.5" r="203" s="43" spans="1:10" thickBot="1"/>
    <row customHeight="1" ht="15.75" r="204" s="43" spans="1:10" thickBot="1"/>
    <row customHeight="1" ht="16.5" r="209" s="43" spans="1:10" thickBot="1"/>
    <row customHeight="1" ht="16.5" r="214" s="43" spans="1:10" thickBot="1"/>
    <row customHeight="1" ht="15.75" r="215" s="43" spans="1:10" thickBot="1"/>
    <row customHeight="1" ht="16.5" r="220" s="43" spans="1:10" thickBot="1"/>
    <row customHeight="1" ht="16.5" r="225" s="43" spans="1:10" thickBot="1"/>
    <row customHeight="1" ht="15.75" r="226" s="43" spans="1:10" thickBot="1"/>
    <row customHeight="1" ht="16.5" r="231" s="43" spans="1:10" thickBot="1"/>
    <row customHeight="1" ht="16.5" r="236" s="43" spans="1:10" thickBot="1"/>
  </sheetData>
  <conditionalFormatting sqref="D23:D27 E18:X27">
    <cfRule dxfId="0" operator="greaterThan" priority="104" type="cellIs">
      <formula>0</formula>
    </cfRule>
  </conditionalFormatting>
  <conditionalFormatting sqref="D3:X4 D6:X6">
    <cfRule dxfId="0" operator="greaterThan" priority="96" type="cellIs">
      <formula>0</formula>
    </cfRule>
  </conditionalFormatting>
  <conditionalFormatting sqref="D34:D38 E29:X38">
    <cfRule dxfId="0" operator="greaterThan" priority="66" type="cellIs">
      <formula>0</formula>
    </cfRule>
  </conditionalFormatting>
  <conditionalFormatting sqref="D45:D49 E40:X49">
    <cfRule dxfId="0" operator="greaterThan" priority="64" type="cellIs">
      <formula>0</formula>
    </cfRule>
  </conditionalFormatting>
  <conditionalFormatting sqref="D18:D22">
    <cfRule dxfId="0" operator="greaterThan" priority="67" type="cellIs">
      <formula>0</formula>
    </cfRule>
  </conditionalFormatting>
  <conditionalFormatting sqref="D227:D231">
    <cfRule dxfId="0" operator="greaterThan" priority="1" type="cellIs">
      <formula>0</formula>
    </cfRule>
  </conditionalFormatting>
  <conditionalFormatting sqref="D5:X5">
    <cfRule dxfId="0" operator="greaterThan" priority="91" type="cellIs">
      <formula>0</formula>
    </cfRule>
  </conditionalFormatting>
  <conditionalFormatting sqref="D29:D33">
    <cfRule dxfId="0" operator="greaterThan" priority="65" type="cellIs">
      <formula>0</formula>
    </cfRule>
  </conditionalFormatting>
  <conditionalFormatting sqref="D40:D44">
    <cfRule dxfId="0" operator="greaterThan" priority="63" type="cellIs">
      <formula>0</formula>
    </cfRule>
  </conditionalFormatting>
  <conditionalFormatting sqref="D56:D60 E51:X60">
    <cfRule dxfId="0" operator="greaterThan" priority="62" type="cellIs">
      <formula>0</formula>
    </cfRule>
  </conditionalFormatting>
  <conditionalFormatting sqref="D51:D55">
    <cfRule dxfId="0" operator="greaterThan" priority="61" type="cellIs">
      <formula>0</formula>
    </cfRule>
  </conditionalFormatting>
  <conditionalFormatting sqref="D67:D71 E62:X71">
    <cfRule dxfId="0" operator="greaterThan" priority="60" type="cellIs">
      <formula>0</formula>
    </cfRule>
  </conditionalFormatting>
  <conditionalFormatting sqref="D62:D66">
    <cfRule dxfId="0" operator="greaterThan" priority="59" type="cellIs">
      <formula>0</formula>
    </cfRule>
  </conditionalFormatting>
  <conditionalFormatting sqref="D78:D82 E73:X82">
    <cfRule dxfId="0" operator="greaterThan" priority="58" type="cellIs">
      <formula>0</formula>
    </cfRule>
  </conditionalFormatting>
  <conditionalFormatting sqref="D73:D77">
    <cfRule dxfId="0" operator="greaterThan" priority="57" type="cellIs">
      <formula>0</formula>
    </cfRule>
  </conditionalFormatting>
  <conditionalFormatting sqref="D89:D93 E84:X93">
    <cfRule dxfId="0" operator="greaterThan" priority="56" type="cellIs">
      <formula>0</formula>
    </cfRule>
  </conditionalFormatting>
  <conditionalFormatting sqref="D84:D88">
    <cfRule dxfId="0" operator="greaterThan" priority="55" type="cellIs">
      <formula>0</formula>
    </cfRule>
  </conditionalFormatting>
  <conditionalFormatting sqref="D10:X11 D13:X13">
    <cfRule dxfId="0" operator="greaterThan" priority="28" type="cellIs">
      <formula>0</formula>
    </cfRule>
  </conditionalFormatting>
  <conditionalFormatting sqref="D12:X12">
    <cfRule dxfId="0" operator="greaterThan" priority="27" type="cellIs">
      <formula>0</formula>
    </cfRule>
  </conditionalFormatting>
  <conditionalFormatting sqref="D100:D104 E95:X104">
    <cfRule dxfId="0" operator="greaterThan" priority="26" type="cellIs">
      <formula>0</formula>
    </cfRule>
  </conditionalFormatting>
  <conditionalFormatting sqref="D95:D99">
    <cfRule dxfId="0" operator="greaterThan" priority="25" type="cellIs">
      <formula>0</formula>
    </cfRule>
  </conditionalFormatting>
  <conditionalFormatting sqref="D111:D115 E106:X115">
    <cfRule dxfId="0" operator="greaterThan" priority="24" type="cellIs">
      <formula>0</formula>
    </cfRule>
  </conditionalFormatting>
  <conditionalFormatting sqref="D106:D110">
    <cfRule dxfId="0" operator="greaterThan" priority="23" type="cellIs">
      <formula>0</formula>
    </cfRule>
  </conditionalFormatting>
  <conditionalFormatting sqref="D122:D126 E117:X126">
    <cfRule dxfId="0" operator="greaterThan" priority="22" type="cellIs">
      <formula>0</formula>
    </cfRule>
  </conditionalFormatting>
  <conditionalFormatting sqref="D117:D121">
    <cfRule dxfId="0" operator="greaterThan" priority="21" type="cellIs">
      <formula>0</formula>
    </cfRule>
  </conditionalFormatting>
  <conditionalFormatting sqref="D133:D137 E128:X137">
    <cfRule dxfId="0" operator="greaterThan" priority="20" type="cellIs">
      <formula>0</formula>
    </cfRule>
  </conditionalFormatting>
  <conditionalFormatting sqref="D128:D132">
    <cfRule dxfId="0" operator="greaterThan" priority="19" type="cellIs">
      <formula>0</formula>
    </cfRule>
  </conditionalFormatting>
  <conditionalFormatting sqref="D144:D148 E139:X148">
    <cfRule dxfId="0" operator="greaterThan" priority="18" type="cellIs">
      <formula>0</formula>
    </cfRule>
  </conditionalFormatting>
  <conditionalFormatting sqref="D139:D143">
    <cfRule dxfId="0" operator="greaterThan" priority="17" type="cellIs">
      <formula>0</formula>
    </cfRule>
  </conditionalFormatting>
  <conditionalFormatting sqref="D155:D159 E150:X159">
    <cfRule dxfId="0" operator="greaterThan" priority="16" type="cellIs">
      <formula>0</formula>
    </cfRule>
  </conditionalFormatting>
  <conditionalFormatting sqref="D150:D154">
    <cfRule dxfId="0" operator="greaterThan" priority="15" type="cellIs">
      <formula>0</formula>
    </cfRule>
  </conditionalFormatting>
  <conditionalFormatting sqref="D166:D170 E161:X170">
    <cfRule dxfId="0" operator="greaterThan" priority="14" type="cellIs">
      <formula>0</formula>
    </cfRule>
  </conditionalFormatting>
  <conditionalFormatting sqref="D161:D165">
    <cfRule dxfId="0" operator="greaterThan" priority="13" type="cellIs">
      <formula>0</formula>
    </cfRule>
  </conditionalFormatting>
  <conditionalFormatting sqref="D177:D181 E172:X181">
    <cfRule dxfId="0" operator="greaterThan" priority="12" type="cellIs">
      <formula>0</formula>
    </cfRule>
  </conditionalFormatting>
  <conditionalFormatting sqref="D172:D176">
    <cfRule dxfId="0" operator="greaterThan" priority="11" type="cellIs">
      <formula>0</formula>
    </cfRule>
  </conditionalFormatting>
  <conditionalFormatting sqref="D188:D192 E183:X192">
    <cfRule dxfId="0" operator="greaterThan" priority="10" type="cellIs">
      <formula>0</formula>
    </cfRule>
  </conditionalFormatting>
  <conditionalFormatting sqref="D183:D187">
    <cfRule dxfId="0" operator="greaterThan" priority="9" type="cellIs">
      <formula>0</formula>
    </cfRule>
  </conditionalFormatting>
  <conditionalFormatting sqref="D199:D203 E194:X203">
    <cfRule dxfId="0" operator="greaterThan" priority="8" type="cellIs">
      <formula>0</formula>
    </cfRule>
  </conditionalFormatting>
  <conditionalFormatting sqref="D194:D198">
    <cfRule dxfId="0" operator="greaterThan" priority="7" type="cellIs">
      <formula>0</formula>
    </cfRule>
  </conditionalFormatting>
  <conditionalFormatting sqref="D210:D214 E205:X214">
    <cfRule dxfId="0" operator="greaterThan" priority="6" type="cellIs">
      <formula>0</formula>
    </cfRule>
  </conditionalFormatting>
  <conditionalFormatting sqref="D205:D209">
    <cfRule dxfId="0" operator="greaterThan" priority="5" type="cellIs">
      <formula>0</formula>
    </cfRule>
  </conditionalFormatting>
  <conditionalFormatting sqref="D221:D225 E216:X225">
    <cfRule dxfId="0" operator="greaterThan" priority="4" type="cellIs">
      <formula>0</formula>
    </cfRule>
  </conditionalFormatting>
  <conditionalFormatting sqref="D216:D220">
    <cfRule dxfId="0" operator="greaterThan" priority="3" type="cellIs">
      <formula>0</formula>
    </cfRule>
  </conditionalFormatting>
  <conditionalFormatting sqref="D232:D236 E227:X236">
    <cfRule dxfId="0" operator="greaterThan" priority="2" type="cellIs">
      <formula>0</formula>
    </cfRule>
  </conditionalFormatting>
  <pageMargins bottom="0.75" footer="0.511805555555555" header="0.511805555555555" left="0.7" right="0.7" top="0.75"/>
  <pageSetup copies="0" firstPageNumber="0" horizontalDpi="0" orientation="portrait" paperSize="0" scale="0" usePrinterDefaults="0" verticalDpi="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2:H11"/>
  <sheetViews>
    <sheetView workbookViewId="0" zoomScale="70" zoomScaleNormal="70">
      <selection activeCell="A1" sqref="A1"/>
    </sheetView>
  </sheetViews>
  <sheetFormatPr baseColWidth="8" defaultColWidth="11.42578125" defaultRowHeight="15" outlineLevelCol="0"/>
  <cols>
    <col customWidth="1" max="1" min="1" style="43" width="4.140625"/>
    <col bestFit="1" customWidth="1" max="2" min="2" style="43" width="70.140625"/>
    <col customWidth="1" max="22" min="3" style="43" width="9.7109375"/>
    <col customWidth="1" max="1024" min="23" style="43" width="8.42578125"/>
  </cols>
  <sheetData>
    <row customHeight="1" ht="15" r="2" s="43" spans="1:8" thickBot="1">
      <c r="B2" s="17" t="n"/>
    </row>
    <row customHeight="1" ht="38.25" r="3" s="43" spans="1:8" thickBot="1">
      <c r="A3" s="18" t="n"/>
      <c r="B3" s="31" t="s">
        <v>18</v>
      </c>
      <c r="C3" s="20">
        <f>#REF!</f>
        <v/>
      </c>
      <c r="D3" s="20">
        <f>#REF!+1</f>
        <v/>
      </c>
      <c r="E3" s="20">
        <f>#REF!+2</f>
        <v/>
      </c>
      <c r="F3" s="20">
        <f>#REF!+3</f>
        <v/>
      </c>
      <c r="G3" s="20">
        <f>#REF!+4</f>
        <v/>
      </c>
      <c r="H3" s="20">
        <f>#REF!+5</f>
        <v/>
      </c>
    </row>
    <row customHeight="1" ht="18.4" r="4" s="43" spans="1:8" thickBot="1">
      <c r="B4" s="38">
        <f>'Внешние данные'!B2</f>
        <v/>
      </c>
      <c r="C4" s="39">
        <f>#REF!</f>
        <v/>
      </c>
      <c r="D4" s="39">
        <f>#REF!</f>
        <v/>
      </c>
      <c r="E4" s="39">
        <f>#REF!</f>
        <v/>
      </c>
      <c r="F4" s="39">
        <f>#REF!</f>
        <v/>
      </c>
      <c r="G4" s="39">
        <f>#REF!</f>
        <v/>
      </c>
      <c r="H4" s="39">
        <f>#REF!</f>
        <v/>
      </c>
    </row>
    <row customHeight="1" ht="18.4" r="5" s="43" spans="1:8" thickBot="1">
      <c r="A5" s="18" t="n"/>
      <c r="B5" s="40" t="s">
        <v>19</v>
      </c>
      <c r="C5" s="41">
        <f>#REF!</f>
        <v/>
      </c>
      <c r="D5" s="41">
        <f>#REF!</f>
        <v/>
      </c>
      <c r="E5" s="41">
        <f>#REF!</f>
        <v/>
      </c>
      <c r="F5" s="41">
        <f>#REF!</f>
        <v/>
      </c>
      <c r="G5" s="41">
        <f>#REF!</f>
        <v/>
      </c>
      <c r="H5" s="41">
        <f>#REF!</f>
        <v/>
      </c>
    </row>
    <row customHeight="1" ht="18.4" r="6" s="43" spans="1:8" thickBot="1">
      <c r="B6" s="19" t="n"/>
    </row>
    <row customHeight="1" ht="18.4" r="7" s="43" spans="1:8" thickBot="1">
      <c r="B7" s="17" t="n"/>
    </row>
    <row customHeight="1" ht="18.4" r="8" s="43" spans="1:8" thickBot="1">
      <c r="A8" s="18" t="n"/>
      <c r="B8" s="31" t="s">
        <v>20</v>
      </c>
      <c r="C8" s="20">
        <f>#REF!</f>
        <v/>
      </c>
      <c r="D8" s="20">
        <f>#REF!+1</f>
        <v/>
      </c>
      <c r="E8" s="20">
        <f>#REF!+2</f>
        <v/>
      </c>
      <c r="F8" s="20">
        <f>#REF!+3</f>
        <v/>
      </c>
      <c r="G8" s="20">
        <f>#REF!+4</f>
        <v/>
      </c>
      <c r="H8" s="20">
        <f>#REF!+5</f>
        <v/>
      </c>
    </row>
    <row customHeight="1" ht="18.4" r="9" s="43" spans="1:8" thickBot="1">
      <c r="B9" s="38">
        <f>'Внешние данные'!B2</f>
        <v/>
      </c>
      <c r="C9" s="39">
        <f>#REF!</f>
        <v/>
      </c>
      <c r="D9" s="39">
        <f>#REF!</f>
        <v/>
      </c>
      <c r="E9" s="39">
        <f>#REF!</f>
        <v/>
      </c>
      <c r="F9" s="39">
        <f>#REF!</f>
        <v/>
      </c>
      <c r="G9" s="39">
        <f>#REF!</f>
        <v/>
      </c>
      <c r="H9" s="39">
        <f>#REF!</f>
        <v/>
      </c>
    </row>
    <row customHeight="1" ht="18.4" r="10" s="43" spans="1:8" thickBot="1">
      <c r="A10" s="18" t="n"/>
      <c r="B10" s="40" t="s">
        <v>21</v>
      </c>
      <c r="C10" s="41">
        <f>#REF!</f>
        <v/>
      </c>
      <c r="D10" s="41">
        <f>#REF!</f>
        <v/>
      </c>
      <c r="E10" s="41">
        <f>#REF!</f>
        <v/>
      </c>
      <c r="F10" s="41">
        <f>#REF!</f>
        <v/>
      </c>
      <c r="G10" s="41">
        <f>#REF!</f>
        <v/>
      </c>
      <c r="H10" s="41">
        <f>#REF!</f>
        <v/>
      </c>
    </row>
    <row customHeight="1" ht="18.4" r="11" s="43" spans="1:8" thickBot="1">
      <c r="B11" s="19" t="n"/>
    </row>
    <row customHeight="1" ht="18.4" r="12" s="43" spans="1:8" thickBot="1"/>
    <row customHeight="1" ht="18.4" r="13" s="43" spans="1:8" thickBot="1"/>
    <row customHeight="1" ht="18.4" r="14" s="43" spans="1:8" thickBot="1"/>
    <row customHeight="1" ht="18.4" r="15" s="43" spans="1:8" thickBot="1"/>
    <row customHeight="1" ht="18.4" r="16" s="43" spans="1:8" thickBot="1"/>
    <row customHeight="1" ht="18.4" r="17" s="43" spans="1:8" thickBot="1"/>
    <row customHeight="1" ht="18.4" r="18" s="43" spans="1:8" thickBot="1"/>
    <row customHeight="1" ht="18.4" r="19" s="43" spans="1:8" thickBot="1"/>
    <row customHeight="1" ht="18.4" r="20" s="43" spans="1:8" thickBot="1"/>
    <row customHeight="1" ht="18.4" r="21" s="43" spans="1:8" thickBot="1"/>
    <row customHeight="1" ht="18.4" r="22" s="43" spans="1:8" thickBot="1"/>
    <row customHeight="1" ht="18.4" r="23" s="43" spans="1:8" thickBot="1"/>
    <row customHeight="1" ht="19.5" r="24" s="43" spans="1:8" thickBot="1"/>
    <row customHeight="1" ht="18.4" r="25" s="43" spans="1:8"/>
    <row customHeight="1" ht="18.4" r="26" s="43" spans="1:8" thickBot="1"/>
    <row customHeight="1" ht="38.25" r="27" s="43" spans="1:8" thickBot="1"/>
    <row customHeight="1" ht="18.4" r="28" s="43" spans="1:8" thickBot="1"/>
    <row customHeight="1" ht="19.15" r="29" s="43" spans="1:8" thickBot="1"/>
    <row customHeight="1" ht="19.15" r="30" s="43" spans="1:8" thickBot="1"/>
    <row customHeight="1" ht="19.15" r="31" s="43" spans="1:8" thickBot="1"/>
    <row customHeight="1" ht="19.15" r="32" s="43" spans="1:8" thickBot="1"/>
    <row customHeight="1" ht="19.15" r="33" s="43" spans="1:8" thickBot="1"/>
    <row customHeight="1" ht="19.15" r="34" s="43" spans="1:8" thickBot="1"/>
    <row customHeight="1" ht="19.15" r="35" s="43" spans="1:8" thickBot="1"/>
    <row customHeight="1" ht="19.15" r="36" s="43" spans="1:8" thickBot="1"/>
    <row customHeight="1" ht="19.15" r="37" s="43" spans="1:8" thickBot="1"/>
    <row customHeight="1" ht="19.15" r="38" s="43" spans="1:8" thickBot="1"/>
    <row customHeight="1" ht="19.15" r="39" s="43" spans="1:8" thickBot="1"/>
    <row customHeight="1" ht="19.15" r="40" s="43" spans="1:8" thickBot="1"/>
    <row customHeight="1" ht="19.15" r="41" s="43" spans="1:8" thickBot="1"/>
    <row customHeight="1" ht="19.15" r="42" s="43" spans="1:8" thickBot="1"/>
    <row customHeight="1" ht="19.15" r="43" s="43" spans="1:8" thickBot="1"/>
    <row customHeight="1" ht="19.15" r="44" s="43" spans="1:8" thickBot="1"/>
    <row customHeight="1" ht="19.15" r="45" s="43" spans="1:8" thickBot="1"/>
    <row customHeight="1" ht="19.15" r="46" s="43" spans="1:8" thickBot="1"/>
    <row customHeight="1" ht="19.15" r="47" s="43" spans="1:8" thickBot="1"/>
    <row customHeight="1" ht="19.5" r="48" s="43" spans="1:8" thickBot="1"/>
  </sheetData>
  <pageMargins bottom="0.75" footer="0.511805555555555" header="0.511805555555555" left="0.7" right="0.7" top="0.75"/>
  <pageSetup copies="0" firstPageNumber="0" horizontalDpi="0" orientation="portrait" paperSize="0" scale="0" usePrinterDefaults="0" verticalDpi="0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F21"/>
  <sheetViews>
    <sheetView workbookViewId="0" zoomScale="120" zoomScaleNormal="120">
      <selection activeCell="A1" sqref="A1"/>
    </sheetView>
  </sheetViews>
  <sheetFormatPr baseColWidth="8" defaultColWidth="8.7109375" defaultRowHeight="15" outlineLevelCol="0"/>
  <cols>
    <col bestFit="1" customWidth="1" max="1" min="1" style="43" width="3"/>
    <col customWidth="1" max="2" min="2" style="43" width="34.28515625"/>
    <col customWidth="1" max="3" min="3" style="43" width="2.7109375"/>
    <col bestFit="1" customWidth="1" max="4" min="4" style="43" width="29.7109375"/>
    <col customWidth="1" max="5" min="5" style="43" width="3.28515625"/>
    <col customWidth="1" max="6" min="6" style="43" width="16.7109375"/>
  </cols>
  <sheetData>
    <row customHeight="1" ht="15" r="1" s="43" spans="1:6" thickBot="1">
      <c r="B1" s="8" t="s">
        <v>22</v>
      </c>
      <c r="D1" s="8" t="s">
        <v>23</v>
      </c>
      <c r="F1" s="8" t="s">
        <v>24</v>
      </c>
    </row>
    <row customHeight="1" ht="15" r="2" s="43" spans="1:6" thickBot="1">
      <c r="A2" s="9" t="n">
        <v>1</v>
      </c>
      <c r="B2" s="16" t="s">
        <v>25</v>
      </c>
      <c r="D2" s="16" t="n">
        <v>122.722869546</v>
      </c>
      <c r="F2" s="16" t="s">
        <v>26</v>
      </c>
    </row>
    <row customHeight="1" ht="15" r="3" s="43" spans="1:6" thickBot="1">
      <c r="A3" s="9" t="n">
        <v>2</v>
      </c>
      <c r="B3" s="16" t="n"/>
      <c r="D3" s="16" t="n"/>
      <c r="F3" s="16" t="s">
        <v>27</v>
      </c>
    </row>
    <row customHeight="1" ht="15" r="4" s="43" spans="1:6" thickBot="1">
      <c r="A4" s="9" t="n">
        <v>3</v>
      </c>
      <c r="B4" s="16" t="n"/>
      <c r="D4" s="16" t="n"/>
      <c r="F4" s="16" t="s">
        <v>28</v>
      </c>
    </row>
    <row customHeight="1" ht="15" r="5" s="43" spans="1:6" thickBot="1">
      <c r="A5" s="9" t="n">
        <v>4</v>
      </c>
      <c r="B5" s="16" t="n"/>
      <c r="D5" s="16" t="n"/>
      <c r="F5" s="16" t="s">
        <v>29</v>
      </c>
    </row>
    <row customHeight="1" ht="15" r="6" s="43" spans="1:6" thickBot="1">
      <c r="A6" s="9" t="n">
        <v>5</v>
      </c>
      <c r="B6" s="16" t="n"/>
      <c r="D6" s="16" t="n"/>
      <c r="F6" s="16" t="s">
        <v>30</v>
      </c>
    </row>
    <row customHeight="1" ht="15" r="7" s="43" spans="1:6" thickBot="1">
      <c r="A7" s="9" t="n">
        <v>6</v>
      </c>
      <c r="B7" s="16" t="n"/>
      <c r="D7" s="16" t="n"/>
    </row>
    <row customHeight="1" ht="15" r="8" s="43" spans="1:6" thickBot="1">
      <c r="A8" s="9" t="n">
        <v>7</v>
      </c>
      <c r="B8" s="16" t="n"/>
      <c r="D8" s="16" t="n"/>
    </row>
    <row customHeight="1" ht="15" r="9" s="43" spans="1:6" thickBot="1">
      <c r="A9" s="9" t="n">
        <v>8</v>
      </c>
      <c r="B9" s="16" t="n"/>
      <c r="D9" s="16" t="n"/>
    </row>
    <row customHeight="1" ht="15" r="10" s="43" spans="1:6" thickBot="1">
      <c r="A10" s="9" t="n">
        <v>9</v>
      </c>
      <c r="B10" s="16" t="n"/>
      <c r="D10" s="16" t="n"/>
    </row>
    <row customHeight="1" ht="15" r="11" s="43" spans="1:6" thickBot="1">
      <c r="A11" s="9" t="n">
        <v>10</v>
      </c>
      <c r="B11" s="16" t="n"/>
      <c r="D11" s="16" t="n"/>
    </row>
    <row customHeight="1" ht="15" r="12" s="43" spans="1:6" thickBot="1">
      <c r="A12" s="9" t="n">
        <v>11</v>
      </c>
      <c r="B12" s="16" t="n"/>
      <c r="D12" s="16" t="n"/>
    </row>
    <row customHeight="1" ht="15" r="13" s="43" spans="1:6" thickBot="1">
      <c r="A13" s="9" t="n">
        <v>12</v>
      </c>
      <c r="B13" s="16" t="n"/>
      <c r="D13" s="16" t="n"/>
    </row>
    <row customHeight="1" ht="15" r="14" s="43" spans="1:6" thickBot="1">
      <c r="A14" s="9" t="n">
        <v>13</v>
      </c>
      <c r="B14" s="16" t="n"/>
      <c r="D14" s="16" t="n"/>
    </row>
    <row customHeight="1" ht="15" r="15" s="43" spans="1:6" thickBot="1">
      <c r="A15" s="9" t="n">
        <v>14</v>
      </c>
      <c r="B15" s="16" t="n"/>
      <c r="D15" s="16" t="n"/>
    </row>
    <row customHeight="1" ht="15" r="16" s="43" spans="1:6" thickBot="1">
      <c r="A16" s="9" t="n">
        <v>15</v>
      </c>
      <c r="B16" s="16" t="n"/>
      <c r="D16" s="16" t="n"/>
    </row>
    <row customHeight="1" ht="15" r="17" s="43" spans="1:6" thickBot="1">
      <c r="A17" s="9" t="n">
        <v>16</v>
      </c>
      <c r="B17" s="16" t="n"/>
      <c r="D17" s="16" t="n"/>
    </row>
    <row customHeight="1" ht="15" r="18" s="43" spans="1:6" thickBot="1">
      <c r="A18" s="9" t="n">
        <v>17</v>
      </c>
      <c r="B18" s="16" t="n"/>
      <c r="D18" s="16" t="n"/>
    </row>
    <row customHeight="1" ht="15" r="19" s="43" spans="1:6" thickBot="1">
      <c r="A19" s="9" t="n">
        <v>18</v>
      </c>
      <c r="B19" s="16" t="n"/>
      <c r="D19" s="16" t="n"/>
    </row>
    <row customHeight="1" ht="15" r="20" s="43" spans="1:6" thickBot="1">
      <c r="A20" s="9" t="n">
        <v>19</v>
      </c>
      <c r="B20" s="16" t="n"/>
      <c r="D20" s="16" t="n"/>
    </row>
    <row customHeight="1" ht="15" r="21" s="43" spans="1:6" thickBot="1">
      <c r="A21" s="9" t="n">
        <v>20</v>
      </c>
      <c r="B21" s="16" t="n"/>
      <c r="D21" s="16" t="n"/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B2:L1091"/>
  <sheetViews>
    <sheetView tabSelected="1" topLeftCell="B1" workbookViewId="0" zoomScale="115" zoomScaleNormal="115">
      <selection activeCell="K21" sqref="K21"/>
    </sheetView>
  </sheetViews>
  <sheetFormatPr baseColWidth="8" defaultColWidth="11.42578125" defaultRowHeight="15" outlineLevelCol="0"/>
  <cols>
    <col customWidth="1" max="1" min="1" style="43" width="3.140625"/>
    <col bestFit="1" customWidth="1" max="2" min="2" style="43" width="54.28515625"/>
    <col customWidth="1" max="3" min="3" style="2" width="13"/>
    <col customWidth="1" max="23" min="4" style="43" width="13.140625"/>
    <col customWidth="1" max="1029" min="24" style="43" width="8.42578125"/>
    <col customWidth="1" max="16384" min="1030" style="43" width="11.42578125"/>
  </cols>
  <sheetData>
    <row customHeight="1" ht="15.4" r="1" s="43" spans="1:12"/>
    <row customHeight="1" ht="15" r="2" s="43" spans="1:12" thickBot="1">
      <c r="B2" s="1" t="s">
        <v>31</v>
      </c>
    </row>
    <row customHeight="1" ht="19.15" r="3" s="43" spans="1:12" thickBot="1">
      <c r="B3" s="21" t="s">
        <v>32</v>
      </c>
      <c r="C3" s="22" t="s">
        <v>33</v>
      </c>
      <c r="D3" s="79" t="n">
        <v>2022</v>
      </c>
      <c r="E3" s="23" t="n">
        <v>2023</v>
      </c>
      <c r="F3" s="23" t="n">
        <v>2024</v>
      </c>
      <c r="G3" s="23" t="n">
        <v>2025</v>
      </c>
      <c r="H3" s="23" t="n">
        <v>2026</v>
      </c>
      <c r="I3" s="22" t="n">
        <v>2027</v>
      </c>
    </row>
    <row customHeight="1" ht="15.4" r="4" s="43" spans="1:12">
      <c r="B4" s="48" t="s">
        <v>34</v>
      </c>
      <c r="C4" s="49" t="s">
        <v>35</v>
      </c>
      <c r="D4" s="72" t="n">
        <v>1356.975544</v>
      </c>
      <c r="E4" s="50" t="n">
        <v>1359.595322999998</v>
      </c>
      <c r="F4" s="50" t="n">
        <v>1361.605747</v>
      </c>
      <c r="G4" s="50" t="n">
        <v>1363.279166000002</v>
      </c>
      <c r="H4" s="50" t="n">
        <v>1364.634540999999</v>
      </c>
      <c r="I4" s="80" t="n">
        <v>1365.935857</v>
      </c>
      <c r="J4" s="3" t="n"/>
    </row>
    <row customHeight="1" ht="15.4" r="5" s="43" spans="1:12">
      <c r="B5" s="51" t="s">
        <v>36</v>
      </c>
      <c r="C5" s="52" t="s">
        <v>35</v>
      </c>
      <c r="D5" s="75" t="n">
        <v>675.2123190000001</v>
      </c>
      <c r="E5" s="53" t="n">
        <v>852.6134699999998</v>
      </c>
      <c r="F5" s="53" t="n">
        <v>1361.60575</v>
      </c>
      <c r="G5" s="53" t="n">
        <v>1363.279168999998</v>
      </c>
      <c r="H5" s="53" t="n">
        <v>1364.634545999999</v>
      </c>
      <c r="I5" s="81" t="n">
        <v>1365.935850000001</v>
      </c>
    </row>
    <row customHeight="1" ht="15.4" r="6" s="43" spans="1:12">
      <c r="B6" s="51" t="s">
        <v>37</v>
      </c>
      <c r="C6" s="52" t="s">
        <v>35</v>
      </c>
      <c r="D6" s="77" t="s">
        <v>38</v>
      </c>
      <c r="E6" s="53" t="n">
        <v>2.650261</v>
      </c>
      <c r="F6" s="53" t="n">
        <v>2.65418</v>
      </c>
      <c r="G6" s="53" t="n">
        <v>2.657442</v>
      </c>
      <c r="H6" s="53" t="n">
        <v>2.660084</v>
      </c>
      <c r="I6" s="81" t="n">
        <v>2.662621</v>
      </c>
    </row>
    <row customHeight="1" ht="15.4" r="7" s="43" spans="1:12">
      <c r="B7" s="51" t="s">
        <v>39</v>
      </c>
      <c r="C7" s="52" t="s">
        <v>35</v>
      </c>
      <c r="D7" s="75" t="n">
        <v>79.69746200000006</v>
      </c>
      <c r="E7" s="53" t="n">
        <v>165.139124</v>
      </c>
      <c r="F7" s="53" t="n">
        <v>348.6151069999999</v>
      </c>
      <c r="G7" s="53" t="n">
        <v>557.5098449999995</v>
      </c>
      <c r="H7" s="53" t="n">
        <v>558.1038969999996</v>
      </c>
      <c r="I7" s="81" t="n">
        <v>558.6742260000004</v>
      </c>
    </row>
    <row customHeight="1" ht="15.4" r="8" s="43" spans="1:12" thickBot="1">
      <c r="B8" s="51" t="s">
        <v>40</v>
      </c>
      <c r="C8" s="54" t="s">
        <v>35</v>
      </c>
      <c r="D8" s="55" t="n">
        <v>1277.278076999999</v>
      </c>
      <c r="E8" s="56" t="n">
        <v>1194.45621</v>
      </c>
      <c r="F8" s="56" t="n">
        <v>1012.990642999999</v>
      </c>
      <c r="G8" s="56" t="n">
        <v>805.7693240000003</v>
      </c>
      <c r="H8" s="56" t="n">
        <v>806.5306489999997</v>
      </c>
      <c r="I8" s="82" t="n">
        <v>807.2616240000002</v>
      </c>
    </row>
    <row customHeight="1" ht="15.4" r="9" s="43" spans="1:12">
      <c r="B9" s="48" t="s">
        <v>34</v>
      </c>
      <c r="C9" s="57" t="s">
        <v>41</v>
      </c>
      <c r="D9" s="72" t="n">
        <v>11057.23447487811</v>
      </c>
      <c r="E9" s="73" t="n">
        <v>11078.58158817239</v>
      </c>
      <c r="F9" s="73" t="n">
        <v>11094.96340850824</v>
      </c>
      <c r="G9" s="73" t="n">
        <v>11108.59916365472</v>
      </c>
      <c r="H9" s="73" t="n">
        <v>11119.64335619202</v>
      </c>
      <c r="I9" s="74" t="n">
        <v>11130.24705218458</v>
      </c>
    </row>
    <row customHeight="1" ht="15.4" r="10" s="43" spans="1:12">
      <c r="B10" s="51" t="s">
        <v>36</v>
      </c>
      <c r="C10" s="58" t="s">
        <v>41</v>
      </c>
      <c r="D10" s="83" t="n">
        <v>5501.92740357095</v>
      </c>
      <c r="E10" s="83" t="n">
        <v>6947.470126425101</v>
      </c>
      <c r="F10" s="83" t="n">
        <v>11094.96343295356</v>
      </c>
      <c r="G10" s="83" t="n">
        <v>11108.5991881</v>
      </c>
      <c r="H10" s="83" t="n">
        <v>11119.64339693422</v>
      </c>
      <c r="I10" s="83" t="n">
        <v>11130.24699514551</v>
      </c>
    </row>
    <row customHeight="1" ht="15.4" r="11" s="43" spans="1:12">
      <c r="B11" s="51" t="s">
        <v>37</v>
      </c>
      <c r="C11" s="58" t="s">
        <v>41</v>
      </c>
      <c r="D11" s="77" t="s">
        <v>38</v>
      </c>
      <c r="E11" s="59" t="n">
        <v>21.59549405750008</v>
      </c>
      <c r="F11" s="59" t="n">
        <v>21.6274277958041</v>
      </c>
      <c r="G11" s="59" t="n">
        <v>21.65400800870221</v>
      </c>
      <c r="H11" s="59" t="n">
        <v>21.67553618849277</v>
      </c>
      <c r="I11" s="76" t="n">
        <v>21.69620878203125</v>
      </c>
    </row>
    <row customHeight="1" ht="15.4" r="12" s="43" spans="1:12">
      <c r="B12" s="51" t="s">
        <v>39</v>
      </c>
      <c r="C12" s="58" t="s">
        <v>41</v>
      </c>
      <c r="D12" s="75" t="n">
        <v>649.4100267931495</v>
      </c>
      <c r="E12" s="59" t="n">
        <v>1345.626325483705</v>
      </c>
      <c r="F12" s="59" t="n">
        <v>2840.669455413354</v>
      </c>
      <c r="G12" s="59" t="n">
        <v>4542.835797944156</v>
      </c>
      <c r="H12" s="59" t="n">
        <v>4547.676395317716</v>
      </c>
      <c r="I12" s="76" t="n">
        <v>4552.323687237395</v>
      </c>
    </row>
    <row customHeight="1" ht="15.4" r="13" s="43" spans="1:12" thickBot="1">
      <c r="B13" s="51" t="s">
        <v>40</v>
      </c>
      <c r="C13" s="60" t="s">
        <v>41</v>
      </c>
      <c r="D13" s="55" t="n">
        <v>10407.82440734275</v>
      </c>
      <c r="E13" s="61" t="n">
        <v>9732.955352321551</v>
      </c>
      <c r="F13" s="61" t="n">
        <v>8254.293977540199</v>
      </c>
      <c r="G13" s="61" t="n">
        <v>6565.76339015586</v>
      </c>
      <c r="H13" s="61" t="n">
        <v>6571.967001616509</v>
      </c>
      <c r="I13" s="78" t="n">
        <v>6577.923307908113</v>
      </c>
    </row>
    <row customHeight="1" ht="15.4" r="14" s="43" spans="1:12">
      <c r="B14" s="62" t="s">
        <v>42</v>
      </c>
      <c r="C14" s="63" t="s">
        <v>43</v>
      </c>
      <c r="D14" s="64" t="n">
        <v>0.4975862125691574</v>
      </c>
      <c r="E14" s="64" t="n">
        <v>0.6271082642594588</v>
      </c>
      <c r="F14" s="64" t="n">
        <v>1</v>
      </c>
      <c r="G14" s="64" t="n">
        <v>1</v>
      </c>
      <c r="H14" s="64" t="n">
        <v>1</v>
      </c>
      <c r="I14" s="64" t="n">
        <v>1</v>
      </c>
    </row>
    <row customHeight="1" ht="15.4" r="15" s="43" spans="1:12">
      <c r="B15" s="65" t="s">
        <v>44</v>
      </c>
      <c r="C15" s="66" t="s">
        <v>43</v>
      </c>
      <c r="D15" s="67" t="n">
        <v>0</v>
      </c>
      <c r="E15" s="67" t="n">
        <v>0.001949301335275102</v>
      </c>
      <c r="F15" s="67" t="n">
        <v>0.001949301403875534</v>
      </c>
      <c r="G15" s="67" t="n">
        <v>0.001949301405338207</v>
      </c>
      <c r="H15" s="67" t="n">
        <v>0.00194930137727878</v>
      </c>
      <c r="I15" s="67" t="n">
        <v>0.001949301645461607</v>
      </c>
    </row>
    <row customHeight="1" ht="15.4" r="16" s="43" spans="1:12">
      <c r="B16" s="65" t="s">
        <v>45</v>
      </c>
      <c r="C16" s="66" t="s">
        <v>43</v>
      </c>
      <c r="D16" s="67" t="n">
        <v>0.05873168654074034</v>
      </c>
      <c r="E16" s="67" t="n">
        <v>0.1214619673003379</v>
      </c>
      <c r="F16" s="67" t="n">
        <v>0.2560323404920991</v>
      </c>
      <c r="G16" s="67" t="n">
        <v>0.4089476738714843</v>
      </c>
      <c r="H16" s="67" t="n">
        <v>0.4089768199375485</v>
      </c>
      <c r="I16" s="67" t="n">
        <v>0.4090047318107948</v>
      </c>
    </row>
    <row customHeight="1" ht="16.15" r="17" s="43" spans="1:12" thickBot="1">
      <c r="B17" s="68" t="s">
        <v>46</v>
      </c>
      <c r="C17" s="69" t="s">
        <v>43</v>
      </c>
      <c r="D17" s="70" t="n">
        <v>0.9412683134592601</v>
      </c>
      <c r="E17" s="70" t="n">
        <v>0.8785380326996615</v>
      </c>
      <c r="F17" s="70" t="n">
        <v>0.7439676595079002</v>
      </c>
      <c r="G17" s="70" t="n">
        <v>0.5910523261285168</v>
      </c>
      <c r="H17" s="70" t="n">
        <v>0.591023180062452</v>
      </c>
      <c r="I17" s="70" t="n">
        <v>0.590995268189205</v>
      </c>
      <c r="K17" s="47" t="n"/>
    </row>
    <row r="18" spans="1:12">
      <c r="B18" s="4" t="n"/>
      <c r="C18" s="5" t="n"/>
      <c r="D18" s="6" t="n"/>
      <c r="E18" s="6" t="n"/>
      <c r="F18" s="6" t="n"/>
      <c r="G18" s="6" t="n"/>
      <c r="H18" s="6" t="n"/>
      <c r="I18" s="6" t="n"/>
      <c r="K18" s="47" t="n"/>
      <c r="L18" s="47" t="n"/>
    </row>
    <row customHeight="1" ht="15" r="19" s="43" spans="1:12">
      <c r="D19" s="71" t="n"/>
      <c r="E19" s="71" t="n"/>
      <c r="F19" s="71" t="n"/>
      <c r="G19" s="71" t="n"/>
      <c r="H19" s="71" t="n"/>
      <c r="I19" s="71" t="n"/>
    </row>
    <row customHeight="1" ht="15.4" r="20" s="43" spans="1:12"/>
    <row customHeight="1" ht="16.15" r="21" s="43" spans="1:12"/>
    <row customHeight="1" ht="15.4" r="22" s="43" spans="1:12"/>
    <row customHeight="1" ht="15.4" r="23" s="43" spans="1:12"/>
    <row customHeight="1" ht="16.15" r="24" s="43" spans="1:12"/>
    <row customHeight="1" ht="15.4" r="25" s="43" spans="1:12"/>
    <row customHeight="1" ht="15.4" r="26" s="43" spans="1:12"/>
    <row customHeight="1" ht="15.4" r="27" s="43" spans="1:12"/>
    <row customHeight="1" ht="15.4" r="28" s="43" spans="1:12"/>
    <row customHeight="1" ht="15.4" r="29" s="43" spans="1:12"/>
    <row customHeight="1" ht="15.4" r="30" s="43" spans="1:12"/>
    <row customHeight="1" ht="15.4" r="31" s="43" spans="1:12"/>
    <row customHeight="1" ht="16.15" r="32" s="43" spans="1:12"/>
    <row customHeight="1" ht="15.4" r="33" s="43" spans="1:12"/>
    <row customHeight="1" ht="15.4" r="34" s="43" spans="1:12"/>
    <row customHeight="1" ht="15.4" r="35" s="43" spans="1:12"/>
    <row customHeight="1" ht="15.4" r="36" s="43" spans="1:12"/>
    <row customHeight="1" ht="15.4" r="37" s="43" spans="1:12"/>
    <row customHeight="1" ht="15.4" r="38" s="43" spans="1:12"/>
    <row customHeight="1" ht="15.4" r="39" s="43" spans="1:12"/>
    <row customHeight="1" ht="16.15" r="40" s="43" spans="1:12"/>
    <row customHeight="1" ht="15.4" r="41" s="43" spans="1:12"/>
    <row customHeight="1" ht="15.4" r="42" s="43" spans="1:12"/>
    <row customHeight="1" ht="15.4" r="43" s="43" spans="1:12"/>
    <row customHeight="1" ht="15.4" r="44" s="43" spans="1:12"/>
    <row customHeight="1" ht="16.15" r="45" s="43" spans="1:12"/>
    <row customHeight="1" ht="15.4" r="46" s="43" spans="1:12"/>
    <row customHeight="1" ht="16.15" r="47" s="43" spans="1:12"/>
    <row customHeight="1" ht="15" r="49" s="43" spans="1:12"/>
    <row customHeight="1" ht="21.4" r="50" s="43" spans="1:12"/>
    <row customHeight="1" ht="15.4" r="51" s="43" spans="1:12"/>
    <row customHeight="1" ht="15.4" r="52" s="43" spans="1:12"/>
    <row customHeight="1" ht="15.4" r="53" s="43" spans="1:12"/>
    <row customHeight="1" ht="15.4" r="54" s="43" spans="1:12"/>
    <row customHeight="1" ht="15.4" r="55" s="43" spans="1:12"/>
    <row customHeight="1" ht="15.4" r="56" s="43" spans="1:12"/>
    <row customHeight="1" ht="15.4" r="57" s="43" spans="1:12"/>
    <row customHeight="1" ht="16.15" r="58" s="43" spans="1:12"/>
    <row customHeight="1" ht="15.4" r="59" s="43" spans="1:12"/>
    <row customHeight="1" ht="16.15" r="60" s="43" spans="1:12"/>
    <row customHeight="1" ht="15.4" r="61" s="43" spans="1:12"/>
    <row customHeight="1" ht="16.15" r="62" s="43" spans="1:12"/>
    <row customHeight="1" ht="15.4" r="63" s="43" spans="1:12"/>
    <row customHeight="1" ht="15.4" r="64" s="43" spans="1:12"/>
    <row customHeight="1" ht="15.4" r="65" s="43" spans="1:12"/>
    <row customHeight="1" ht="15.4" r="66" s="43" spans="1:12"/>
    <row customHeight="1" ht="15.4" r="67" s="43" spans="1:12"/>
    <row customHeight="1" ht="15.4" r="68" s="43" spans="1:12"/>
    <row customHeight="1" ht="16.15" r="69" s="43" spans="1:12"/>
    <row customHeight="1" ht="15.4" r="70" s="43" spans="1:12"/>
    <row customHeight="1" ht="15.4" r="71" s="43" spans="1:12"/>
    <row customHeight="1" ht="15.4" r="72" s="43" spans="1:12"/>
    <row customHeight="1" ht="15.4" r="73" s="43" spans="1:12"/>
    <row customHeight="1" ht="15.4" r="74" s="43" spans="1:12"/>
    <row customHeight="1" ht="15.4" r="75" s="43" spans="1:12"/>
    <row customHeight="1" ht="16.15" r="76" s="43" spans="1:12"/>
    <row customHeight="1" ht="15.4" r="77" s="43" spans="1:12"/>
    <row customHeight="1" ht="15.4" r="78" s="43" spans="1:12"/>
    <row customHeight="1" ht="16.15" r="79" s="43" spans="1:12"/>
    <row customHeight="1" ht="15.4" r="80" s="43" spans="1:12"/>
    <row customHeight="1" ht="15.4" r="81" s="43" spans="1:12"/>
    <row customHeight="1" ht="16.15" r="82" s="43" spans="1:12"/>
    <row customHeight="1" ht="15.4" r="83" s="43" spans="1:12"/>
    <row customHeight="1" ht="15.4" r="84" s="43" spans="1:12"/>
    <row customHeight="1" ht="15.4" r="85" s="43" spans="1:12"/>
    <row customHeight="1" ht="15.4" r="86" s="43" spans="1:12"/>
    <row customHeight="1" ht="15.4" r="87" s="43" spans="1:12"/>
    <row customHeight="1" ht="15.4" r="88" s="43" spans="1:12"/>
    <row customHeight="1" ht="15.4" r="89" s="43" spans="1:12"/>
    <row customHeight="1" ht="16.15" r="90" s="43" spans="1:12"/>
    <row customHeight="1" ht="15.4" r="91" s="43" spans="1:12"/>
    <row customHeight="1" ht="15.4" r="92" s="43" spans="1:12"/>
    <row customHeight="1" ht="15.4" r="93" s="43" spans="1:12"/>
    <row customHeight="1" ht="15.4" r="94" s="43" spans="1:12"/>
    <row customHeight="1" ht="15.4" r="95" s="43" spans="1:12"/>
    <row customHeight="1" ht="15.4" r="96" s="43" spans="1:12"/>
    <row customHeight="1" ht="15.4" r="97" s="43" spans="1:12"/>
    <row customHeight="1" ht="16.15" r="98" s="43" spans="1:12"/>
    <row customHeight="1" ht="15.4" r="99" s="43" spans="1:12"/>
    <row customHeight="1" ht="15.4" r="100" s="43" spans="1:12"/>
    <row customHeight="1" ht="15.4" r="101" s="43" spans="1:12"/>
    <row customHeight="1" ht="15.4" r="102" s="43" spans="1:12"/>
    <row customHeight="1" ht="16.15" r="103" s="43" spans="1:12"/>
    <row customHeight="1" ht="15.4" r="104" s="43" spans="1:12"/>
    <row customHeight="1" ht="16.15" r="105" s="43" spans="1:12"/>
    <row customHeight="1" ht="15" r="107" s="43" spans="1:12"/>
    <row customHeight="1" ht="21.4" r="108" s="43" spans="1:12"/>
    <row customHeight="1" ht="15.4" r="109" s="43" spans="1:12"/>
    <row customHeight="1" ht="15.4" r="110" s="43" spans="1:12"/>
    <row customHeight="1" ht="15.4" r="111" s="43" spans="1:12"/>
    <row customHeight="1" ht="15.4" r="112" s="43" spans="1:12"/>
    <row customHeight="1" ht="15.4" r="113" s="43" spans="1:12"/>
    <row customHeight="1" ht="15.4" r="114" s="43" spans="1:12"/>
    <row customHeight="1" ht="15.4" r="115" s="43" spans="1:12"/>
    <row customHeight="1" ht="16.15" r="116" s="43" spans="1:12"/>
    <row customHeight="1" ht="15.4" r="117" s="43" spans="1:12"/>
    <row customHeight="1" ht="16.15" r="118" s="43" spans="1:12"/>
    <row customHeight="1" ht="15.4" r="119" s="43" spans="1:12"/>
    <row customHeight="1" ht="16.15" r="120" s="43" spans="1:12"/>
    <row customHeight="1" ht="15.4" r="121" s="43" spans="1:12"/>
    <row customHeight="1" ht="15.4" r="122" s="43" spans="1:12"/>
    <row customHeight="1" ht="15.4" r="123" s="43" spans="1:12"/>
    <row customHeight="1" ht="15.4" r="124" s="43" spans="1:12"/>
    <row customHeight="1" ht="15.4" r="125" s="43" spans="1:12"/>
    <row customHeight="1" ht="15.4" r="126" s="43" spans="1:12"/>
    <row customHeight="1" ht="16.15" r="127" s="43" spans="1:12"/>
    <row customHeight="1" ht="15.4" r="128" s="43" spans="1:12"/>
    <row customHeight="1" ht="15.4" r="129" s="43" spans="1:12"/>
    <row customHeight="1" ht="15.4" r="130" s="43" spans="1:12"/>
    <row customHeight="1" ht="15.4" r="131" s="43" spans="1:12"/>
    <row customHeight="1" ht="15.4" r="132" s="43" spans="1:12"/>
    <row customHeight="1" ht="15.4" r="133" s="43" spans="1:12"/>
    <row customHeight="1" ht="16.15" r="134" s="43" spans="1:12"/>
    <row customHeight="1" ht="15.4" r="135" s="43" spans="1:12"/>
    <row customHeight="1" ht="15.4" r="136" s="43" spans="1:12"/>
    <row customHeight="1" ht="16.15" r="137" s="43" spans="1:12"/>
    <row customHeight="1" ht="15.4" r="138" s="43" spans="1:12"/>
    <row customHeight="1" ht="15.4" r="139" s="43" spans="1:12"/>
    <row customHeight="1" ht="16.15" r="140" s="43" spans="1:12"/>
    <row customHeight="1" ht="15.4" r="141" s="43" spans="1:12"/>
    <row customHeight="1" ht="15.4" r="142" s="43" spans="1:12"/>
    <row customHeight="1" ht="15.4" r="143" s="43" spans="1:12"/>
    <row customHeight="1" ht="15.4" r="144" s="43" spans="1:12"/>
    <row customHeight="1" ht="15.4" r="145" s="43" spans="1:12"/>
    <row customHeight="1" ht="15.4" r="146" s="43" spans="1:12"/>
    <row customHeight="1" ht="15.4" r="147" s="43" spans="1:12"/>
    <row customHeight="1" ht="16.15" r="148" s="43" spans="1:12"/>
    <row customHeight="1" ht="15.4" r="149" s="43" spans="1:12"/>
    <row customHeight="1" ht="15.4" r="150" s="43" spans="1:12"/>
    <row customHeight="1" ht="15.4" r="151" s="43" spans="1:12"/>
    <row customHeight="1" ht="15.4" r="152" s="43" spans="1:12"/>
    <row customHeight="1" ht="15.4" r="153" s="43" spans="1:12"/>
    <row customHeight="1" ht="15.4" r="154" s="43" spans="1:12"/>
    <row customHeight="1" ht="15.4" r="155" s="43" spans="1:12"/>
    <row customHeight="1" ht="16.15" r="156" s="43" spans="1:12"/>
    <row customHeight="1" ht="15.4" r="157" s="43" spans="1:12"/>
    <row customHeight="1" ht="15.4" r="158" s="43" spans="1:12"/>
    <row customHeight="1" ht="15.4" r="159" s="43" spans="1:12"/>
    <row customHeight="1" ht="15.4" r="160" s="43" spans="1:12"/>
    <row customHeight="1" ht="16.15" r="161" s="43" spans="1:12"/>
    <row customHeight="1" ht="15.4" r="162" s="43" spans="1:12"/>
    <row customHeight="1" ht="16.15" r="163" s="43" spans="1:12"/>
    <row customHeight="1" ht="15" r="165" s="43" spans="1:12"/>
    <row customHeight="1" ht="21.4" r="166" s="43" spans="1:12"/>
    <row customHeight="1" ht="15.4" r="167" s="43" spans="1:12"/>
    <row customHeight="1" ht="15.4" r="168" s="43" spans="1:12"/>
    <row customHeight="1" ht="15.4" r="169" s="43" spans="1:12"/>
    <row customHeight="1" ht="15.4" r="170" s="43" spans="1:12"/>
    <row customHeight="1" ht="15.4" r="171" s="43" spans="1:12"/>
    <row customHeight="1" ht="15.4" r="172" s="43" spans="1:12"/>
    <row customHeight="1" ht="15.4" r="173" s="43" spans="1:12"/>
    <row customHeight="1" ht="16.15" r="174" s="43" spans="1:12"/>
    <row customHeight="1" ht="15.4" r="175" s="43" spans="1:12"/>
    <row customHeight="1" ht="16.15" r="176" s="43" spans="1:12"/>
    <row customHeight="1" ht="15.4" r="177" s="43" spans="1:12"/>
    <row customHeight="1" ht="16.15" r="178" s="43" spans="1:12"/>
    <row customHeight="1" ht="15.4" r="179" s="43" spans="1:12"/>
    <row customHeight="1" ht="15.4" r="180" s="43" spans="1:12"/>
    <row customHeight="1" ht="15.4" r="181" s="43" spans="1:12"/>
    <row customHeight="1" ht="15.4" r="182" s="43" spans="1:12"/>
    <row customHeight="1" ht="15.4" r="183" s="43" spans="1:12"/>
    <row customHeight="1" ht="15.4" r="184" s="43" spans="1:12"/>
    <row customHeight="1" ht="16.15" r="185" s="43" spans="1:12"/>
    <row customHeight="1" ht="15.4" r="186" s="43" spans="1:12"/>
    <row customHeight="1" ht="15.4" r="187" s="43" spans="1:12"/>
    <row customHeight="1" ht="15.4" r="188" s="43" spans="1:12"/>
    <row customHeight="1" ht="15.4" r="189" s="43" spans="1:12"/>
    <row customHeight="1" ht="15.4" r="190" s="43" spans="1:12"/>
    <row customHeight="1" ht="15.4" r="191" s="43" spans="1:12"/>
    <row customHeight="1" ht="16.15" r="192" s="43" spans="1:12"/>
    <row customHeight="1" ht="15.4" r="193" s="43" spans="1:12"/>
    <row customHeight="1" ht="15.4" r="194" s="43" spans="1:12"/>
    <row customHeight="1" ht="16.15" r="195" s="43" spans="1:12"/>
    <row customHeight="1" ht="15.4" r="196" s="43" spans="1:12"/>
    <row customHeight="1" ht="15.4" r="197" s="43" spans="1:12"/>
    <row customHeight="1" ht="16.15" r="198" s="43" spans="1:12"/>
    <row customHeight="1" ht="15.4" r="199" s="43" spans="1:12"/>
    <row customHeight="1" ht="15.4" r="200" s="43" spans="1:12"/>
    <row customHeight="1" ht="15.4" r="201" s="43" spans="1:12"/>
    <row customHeight="1" ht="15.4" r="202" s="43" spans="1:12"/>
    <row customHeight="1" ht="15.4" r="203" s="43" spans="1:12"/>
    <row customHeight="1" ht="15.4" r="204" s="43" spans="1:12"/>
    <row customHeight="1" ht="15.4" r="205" s="43" spans="1:12"/>
    <row customHeight="1" ht="16.15" r="206" s="43" spans="1:12"/>
    <row customHeight="1" ht="15.4" r="207" s="43" spans="1:12"/>
    <row customHeight="1" ht="15.4" r="208" s="43" spans="1:12"/>
    <row customHeight="1" ht="15.4" r="209" s="43" spans="1:12"/>
    <row customHeight="1" ht="15.4" r="210" s="43" spans="1:12"/>
    <row customHeight="1" ht="15.4" r="211" s="43" spans="1:12"/>
    <row customHeight="1" ht="15.4" r="212" s="43" spans="1:12"/>
    <row customHeight="1" ht="15.4" r="213" s="43" spans="1:12"/>
    <row customHeight="1" ht="16.15" r="214" s="43" spans="1:12"/>
    <row customHeight="1" ht="15.4" r="215" s="43" spans="1:12"/>
    <row customHeight="1" ht="15.4" r="216" s="43" spans="1:12"/>
    <row customHeight="1" ht="15.4" r="217" s="43" spans="1:12"/>
    <row customHeight="1" ht="15.4" r="218" s="43" spans="1:12"/>
    <row customHeight="1" ht="16.15" r="219" s="43" spans="1:12"/>
    <row customHeight="1" ht="15.4" r="220" s="43" spans="1:12"/>
    <row customHeight="1" ht="16.15" r="221" s="43" spans="1:12"/>
    <row customHeight="1" ht="15" r="223" s="43" spans="1:12"/>
    <row customHeight="1" ht="21.4" r="224" s="43" spans="1:12"/>
    <row customHeight="1" ht="15.4" r="225" s="43" spans="1:12"/>
    <row customHeight="1" ht="15.4" r="226" s="43" spans="1:12"/>
    <row customHeight="1" ht="15.4" r="227" s="43" spans="1:12"/>
    <row customHeight="1" ht="15.4" r="228" s="43" spans="1:12"/>
    <row customHeight="1" ht="15.4" r="229" s="43" spans="1:12"/>
    <row customHeight="1" ht="15.4" r="230" s="43" spans="1:12"/>
    <row customHeight="1" ht="15.4" r="231" s="43" spans="1:12"/>
    <row customHeight="1" ht="16.15" r="232" s="43" spans="1:12"/>
    <row customHeight="1" ht="15.4" r="233" s="43" spans="1:12"/>
    <row customHeight="1" ht="16.15" r="234" s="43" spans="1:12"/>
    <row customHeight="1" ht="15.4" r="235" s="43" spans="1:12"/>
    <row customHeight="1" ht="16.15" r="236" s="43" spans="1:12"/>
    <row customHeight="1" ht="15.4" r="237" s="43" spans="1:12"/>
    <row customHeight="1" ht="15.4" r="238" s="43" spans="1:12"/>
    <row customHeight="1" ht="15.4" r="239" s="43" spans="1:12"/>
    <row customHeight="1" ht="15.4" r="240" s="43" spans="1:12"/>
    <row customHeight="1" ht="15.4" r="241" s="43" spans="1:12"/>
    <row customHeight="1" ht="15.4" r="242" s="43" spans="1:12"/>
    <row customHeight="1" ht="16.15" r="243" s="43" spans="1:12"/>
    <row customHeight="1" ht="15.4" r="244" s="43" spans="1:12"/>
    <row customHeight="1" ht="15.4" r="245" s="43" spans="1:12"/>
    <row customHeight="1" ht="15.4" r="246" s="43" spans="1:12"/>
    <row customHeight="1" ht="15.4" r="247" s="43" spans="1:12"/>
    <row customHeight="1" ht="15.4" r="248" s="43" spans="1:12"/>
    <row customHeight="1" ht="15.4" r="249" s="43" spans="1:12"/>
    <row customHeight="1" ht="16.15" r="250" s="43" spans="1:12"/>
    <row customHeight="1" ht="15.4" r="251" s="43" spans="1:12"/>
    <row customHeight="1" ht="15.4" r="252" s="43" spans="1:12"/>
    <row customHeight="1" ht="16.15" r="253" s="43" spans="1:12"/>
    <row customHeight="1" ht="15.4" r="254" s="43" spans="1:12"/>
    <row customHeight="1" ht="15.4" r="255" s="43" spans="1:12"/>
    <row customHeight="1" ht="16.15" r="256" s="43" spans="1:12"/>
    <row customHeight="1" ht="15.4" r="257" s="43" spans="1:12"/>
    <row customHeight="1" ht="15.4" r="258" s="43" spans="1:12"/>
    <row customHeight="1" ht="15.4" r="259" s="43" spans="1:12"/>
    <row customHeight="1" ht="15.4" r="260" s="43" spans="1:12"/>
    <row customHeight="1" ht="15.4" r="261" s="43" spans="1:12"/>
    <row customHeight="1" ht="15.4" r="262" s="43" spans="1:12"/>
    <row customHeight="1" ht="15.4" r="263" s="43" spans="1:12"/>
    <row customHeight="1" ht="16.15" r="264" s="43" spans="1:12"/>
    <row customHeight="1" ht="15.4" r="265" s="43" spans="1:12"/>
    <row customHeight="1" ht="15.4" r="266" s="43" spans="1:12"/>
    <row customHeight="1" ht="15.4" r="267" s="43" spans="1:12"/>
    <row customHeight="1" ht="15.4" r="268" s="43" spans="1:12"/>
    <row customHeight="1" ht="15.4" r="269" s="43" spans="1:12"/>
    <row customHeight="1" ht="15.4" r="270" s="43" spans="1:12"/>
    <row customHeight="1" ht="15.4" r="271" s="43" spans="1:12"/>
    <row customHeight="1" ht="16.15" r="272" s="43" spans="1:12"/>
    <row customHeight="1" ht="15.4" r="273" s="43" spans="1:12"/>
    <row customHeight="1" ht="15.4" r="274" s="43" spans="1:12"/>
    <row customHeight="1" ht="15.4" r="275" s="43" spans="1:12"/>
    <row customHeight="1" ht="15.4" r="276" s="43" spans="1:12"/>
    <row customHeight="1" ht="16.15" r="277" s="43" spans="1:12"/>
    <row customHeight="1" ht="15.4" r="278" s="43" spans="1:12"/>
    <row customHeight="1" ht="16.15" r="279" s="43" spans="1:12"/>
    <row customHeight="1" ht="15" r="281" s="43" spans="1:12"/>
    <row customHeight="1" ht="21.4" r="282" s="43" spans="1:12"/>
    <row customHeight="1" ht="15.4" r="283" s="43" spans="1:12"/>
    <row customHeight="1" ht="15.4" r="284" s="43" spans="1:12"/>
    <row customHeight="1" ht="15.4" r="285" s="43" spans="1:12"/>
    <row customHeight="1" ht="15.4" r="286" s="43" spans="1:12"/>
    <row customHeight="1" ht="15.4" r="287" s="43" spans="1:12"/>
    <row customHeight="1" ht="15.4" r="288" s="43" spans="1:12"/>
    <row customHeight="1" ht="15.4" r="289" s="43" spans="1:12"/>
    <row customHeight="1" ht="16.15" r="290" s="43" spans="1:12"/>
    <row customHeight="1" ht="15.4" r="291" s="43" spans="1:12"/>
    <row customHeight="1" ht="16.15" r="292" s="43" spans="1:12"/>
    <row customHeight="1" ht="15.4" r="293" s="43" spans="1:12"/>
    <row customHeight="1" ht="16.15" r="294" s="43" spans="1:12"/>
    <row customHeight="1" ht="15.4" r="295" s="43" spans="1:12"/>
    <row customHeight="1" ht="15.4" r="296" s="43" spans="1:12"/>
    <row customHeight="1" ht="15.4" r="297" s="43" spans="1:12"/>
    <row customHeight="1" ht="15.4" r="298" s="43" spans="1:12"/>
    <row customHeight="1" ht="15.4" r="299" s="43" spans="1:12"/>
    <row customHeight="1" ht="15.4" r="300" s="43" spans="1:12"/>
    <row customHeight="1" ht="16.15" r="301" s="43" spans="1:12"/>
    <row customHeight="1" ht="15.4" r="302" s="43" spans="1:12"/>
    <row customHeight="1" ht="15.4" r="303" s="43" spans="1:12"/>
    <row customHeight="1" ht="15.4" r="304" s="43" spans="1:12"/>
    <row customHeight="1" ht="15.4" r="305" s="43" spans="1:12"/>
    <row customHeight="1" ht="15.4" r="306" s="43" spans="1:12"/>
    <row customHeight="1" ht="15.4" r="307" s="43" spans="1:12"/>
    <row customHeight="1" ht="16.15" r="308" s="43" spans="1:12"/>
    <row customHeight="1" ht="15.4" r="309" s="43" spans="1:12"/>
    <row customHeight="1" ht="15.4" r="310" s="43" spans="1:12"/>
    <row customHeight="1" ht="16.15" r="311" s="43" spans="1:12"/>
    <row customHeight="1" ht="15.4" r="312" s="43" spans="1:12"/>
    <row customHeight="1" ht="15.4" r="313" s="43" spans="1:12"/>
    <row customHeight="1" ht="16.15" r="314" s="43" spans="1:12"/>
    <row customHeight="1" ht="15.4" r="315" s="43" spans="1:12"/>
    <row customHeight="1" ht="15.4" r="316" s="43" spans="1:12"/>
    <row customHeight="1" ht="15.4" r="317" s="43" spans="1:12"/>
    <row customHeight="1" ht="15.4" r="318" s="43" spans="1:12"/>
    <row customHeight="1" ht="15.4" r="319" s="43" spans="1:12"/>
    <row customHeight="1" ht="15.4" r="320" s="43" spans="1:12"/>
    <row customHeight="1" ht="15.4" r="321" s="43" spans="1:12"/>
    <row customHeight="1" ht="16.15" r="322" s="43" spans="1:12"/>
    <row customHeight="1" ht="15.4" r="323" s="43" spans="1:12"/>
    <row customHeight="1" ht="15.4" r="324" s="43" spans="1:12"/>
    <row customHeight="1" ht="15.4" r="325" s="43" spans="1:12"/>
    <row customHeight="1" ht="15.4" r="326" s="43" spans="1:12"/>
    <row customHeight="1" ht="15.4" r="327" s="43" spans="1:12"/>
    <row customHeight="1" ht="15.4" r="328" s="43" spans="1:12"/>
    <row customHeight="1" ht="15.4" r="329" s="43" spans="1:12"/>
    <row customHeight="1" ht="16.15" r="330" s="43" spans="1:12"/>
    <row customHeight="1" ht="15.4" r="331" s="43" spans="1:12"/>
    <row customHeight="1" ht="15.4" r="332" s="43" spans="1:12"/>
    <row customHeight="1" ht="15.4" r="333" s="43" spans="1:12"/>
    <row customHeight="1" ht="15.4" r="334" s="43" spans="1:12"/>
    <row customHeight="1" ht="16.15" r="335" s="43" spans="1:12"/>
    <row customHeight="1" ht="15.4" r="336" s="43" spans="1:12"/>
    <row customHeight="1" ht="16.15" r="337" s="43" spans="1:12"/>
    <row customHeight="1" ht="15" r="339" s="43" spans="1:12"/>
    <row customHeight="1" ht="21.4" r="340" s="43" spans="1:12"/>
    <row customHeight="1" ht="15.4" r="341" s="43" spans="1:12"/>
    <row customHeight="1" ht="15.4" r="342" s="43" spans="1:12"/>
    <row customHeight="1" ht="15.4" r="343" s="43" spans="1:12"/>
    <row customHeight="1" ht="15.4" r="344" s="43" spans="1:12"/>
    <row customHeight="1" ht="15.4" r="345" s="43" spans="1:12"/>
    <row customHeight="1" ht="15.4" r="346" s="43" spans="1:12"/>
    <row customHeight="1" ht="15.4" r="347" s="43" spans="1:12"/>
    <row customHeight="1" ht="16.15" r="348" s="43" spans="1:12"/>
    <row customHeight="1" ht="15.4" r="349" s="43" spans="1:12"/>
    <row customHeight="1" ht="16.15" r="350" s="43" spans="1:12"/>
    <row customHeight="1" ht="15.4" r="351" s="43" spans="1:12"/>
    <row customHeight="1" ht="16.15" r="352" s="43" spans="1:12"/>
    <row customHeight="1" ht="15.4" r="353" s="43" spans="1:12"/>
    <row customHeight="1" ht="15.4" r="354" s="43" spans="1:12"/>
    <row customHeight="1" ht="15.4" r="355" s="43" spans="1:12"/>
    <row customHeight="1" ht="15.4" r="356" s="43" spans="1:12"/>
    <row customHeight="1" ht="15.4" r="357" s="43" spans="1:12"/>
    <row customHeight="1" ht="15.4" r="358" s="43" spans="1:12"/>
    <row customHeight="1" ht="16.15" r="359" s="43" spans="1:12"/>
    <row customHeight="1" ht="15.4" r="360" s="43" spans="1:12"/>
    <row customHeight="1" ht="15.4" r="361" s="43" spans="1:12"/>
    <row customHeight="1" ht="15.4" r="362" s="43" spans="1:12"/>
    <row customHeight="1" ht="15.4" r="363" s="43" spans="1:12"/>
    <row customHeight="1" ht="15.4" r="364" s="43" spans="1:12"/>
    <row customHeight="1" ht="15.4" r="365" s="43" spans="1:12"/>
    <row customHeight="1" ht="16.15" r="366" s="43" spans="1:12"/>
    <row customHeight="1" ht="15.4" r="367" s="43" spans="1:12"/>
    <row customHeight="1" ht="15.4" r="368" s="43" spans="1:12"/>
    <row customHeight="1" ht="16.15" r="369" s="43" spans="1:12"/>
    <row customHeight="1" ht="15.4" r="370" s="43" spans="1:12"/>
    <row customHeight="1" ht="15.4" r="371" s="43" spans="1:12"/>
    <row customHeight="1" ht="16.15" r="372" s="43" spans="1:12"/>
    <row customHeight="1" ht="15.4" r="373" s="43" spans="1:12"/>
    <row customHeight="1" ht="15.4" r="374" s="43" spans="1:12"/>
    <row customHeight="1" ht="15.4" r="375" s="43" spans="1:12"/>
    <row customHeight="1" ht="15.4" r="376" s="43" spans="1:12"/>
    <row customHeight="1" ht="15.4" r="377" s="43" spans="1:12"/>
    <row customHeight="1" ht="15.4" r="378" s="43" spans="1:12"/>
    <row customHeight="1" ht="15.4" r="379" s="43" spans="1:12"/>
    <row customHeight="1" ht="16.15" r="380" s="43" spans="1:12"/>
    <row customHeight="1" ht="15.4" r="381" s="43" spans="1:12"/>
    <row customHeight="1" ht="15.4" r="382" s="43" spans="1:12"/>
    <row customHeight="1" ht="15.4" r="383" s="43" spans="1:12"/>
    <row customHeight="1" ht="15.4" r="384" s="43" spans="1:12"/>
    <row customHeight="1" ht="15.4" r="385" s="43" spans="1:12"/>
    <row customHeight="1" ht="15.4" r="386" s="43" spans="1:12"/>
    <row customHeight="1" ht="15.4" r="387" s="43" spans="1:12"/>
    <row customHeight="1" ht="16.15" r="388" s="43" spans="1:12"/>
    <row customHeight="1" ht="15.4" r="389" s="43" spans="1:12"/>
    <row customHeight="1" ht="15.4" r="390" s="43" spans="1:12"/>
    <row customHeight="1" ht="15.4" r="391" s="43" spans="1:12"/>
    <row customHeight="1" ht="15.4" r="392" s="43" spans="1:12"/>
    <row customHeight="1" ht="16.15" r="393" s="43" spans="1:12"/>
    <row customHeight="1" ht="15.4" r="394" s="43" spans="1:12"/>
    <row customHeight="1" ht="16.15" r="395" s="43" spans="1:12"/>
    <row customHeight="1" ht="15" r="397" s="43" spans="1:12"/>
    <row customHeight="1" ht="21.4" r="398" s="43" spans="1:12"/>
    <row customHeight="1" ht="15.4" r="399" s="43" spans="1:12"/>
    <row customHeight="1" ht="15.4" r="400" s="43" spans="1:12"/>
    <row customHeight="1" ht="15.4" r="401" s="43" spans="1:12"/>
    <row customHeight="1" ht="15.4" r="402" s="43" spans="1:12"/>
    <row customHeight="1" ht="15.4" r="403" s="43" spans="1:12"/>
    <row customHeight="1" ht="15.4" r="404" s="43" spans="1:12"/>
    <row customHeight="1" ht="15.4" r="405" s="43" spans="1:12"/>
    <row customHeight="1" ht="16.15" r="406" s="43" spans="1:12"/>
    <row customHeight="1" ht="15.4" r="407" s="43" spans="1:12"/>
    <row customHeight="1" ht="16.15" r="408" s="43" spans="1:12"/>
    <row customHeight="1" ht="15.4" r="409" s="43" spans="1:12"/>
    <row customHeight="1" ht="16.15" r="410" s="43" spans="1:12"/>
    <row customHeight="1" ht="15.4" r="411" s="43" spans="1:12"/>
    <row customHeight="1" ht="15.4" r="412" s="43" spans="1:12"/>
    <row customHeight="1" ht="15.4" r="413" s="43" spans="1:12"/>
    <row customHeight="1" ht="15.4" r="414" s="43" spans="1:12"/>
    <row customHeight="1" ht="15.4" r="415" s="43" spans="1:12"/>
    <row customHeight="1" ht="15.4" r="416" s="43" spans="1:12"/>
    <row customHeight="1" ht="16.15" r="417" s="43" spans="1:12"/>
    <row customHeight="1" ht="15.4" r="418" s="43" spans="1:12"/>
    <row customHeight="1" ht="15.4" r="419" s="43" spans="1:12"/>
    <row customHeight="1" ht="15.4" r="420" s="43" spans="1:12"/>
    <row customHeight="1" ht="15.4" r="421" s="43" spans="1:12"/>
    <row customHeight="1" ht="15.4" r="422" s="43" spans="1:12"/>
    <row customHeight="1" ht="15.4" r="423" s="43" spans="1:12"/>
    <row customHeight="1" ht="16.15" r="424" s="43" spans="1:12"/>
    <row customHeight="1" ht="15.4" r="425" s="43" spans="1:12"/>
    <row customHeight="1" ht="15.4" r="426" s="43" spans="1:12"/>
    <row customHeight="1" ht="16.15" r="427" s="43" spans="1:12"/>
    <row customHeight="1" ht="15.4" r="428" s="43" spans="1:12"/>
    <row customHeight="1" ht="15.4" r="429" s="43" spans="1:12"/>
    <row customHeight="1" ht="16.15" r="430" s="43" spans="1:12"/>
    <row customHeight="1" ht="15.4" r="431" s="43" spans="1:12"/>
    <row customHeight="1" ht="15.4" r="432" s="43" spans="1:12"/>
    <row customHeight="1" ht="15.4" r="433" s="43" spans="1:12"/>
    <row customHeight="1" ht="15.4" r="434" s="43" spans="1:12"/>
    <row customHeight="1" ht="15.4" r="435" s="43" spans="1:12"/>
    <row customHeight="1" ht="15.4" r="436" s="43" spans="1:12"/>
    <row customHeight="1" ht="15.4" r="437" s="43" spans="1:12"/>
    <row customHeight="1" ht="16.15" r="438" s="43" spans="1:12"/>
    <row customHeight="1" ht="15.4" r="439" s="43" spans="1:12"/>
    <row customHeight="1" ht="15.4" r="440" s="43" spans="1:12"/>
    <row customHeight="1" ht="15.4" r="441" s="43" spans="1:12"/>
    <row customHeight="1" ht="15.4" r="442" s="43" spans="1:12"/>
    <row customHeight="1" ht="15.4" r="443" s="43" spans="1:12"/>
    <row customHeight="1" ht="15.4" r="444" s="43" spans="1:12"/>
    <row customHeight="1" ht="15.4" r="445" s="43" spans="1:12"/>
    <row customHeight="1" ht="16.15" r="446" s="43" spans="1:12"/>
    <row customHeight="1" ht="15.4" r="447" s="43" spans="1:12"/>
    <row customHeight="1" ht="15.4" r="448" s="43" spans="1:12"/>
    <row customHeight="1" ht="15.4" r="449" s="43" spans="1:12"/>
    <row customHeight="1" ht="15.4" r="450" s="43" spans="1:12"/>
    <row customHeight="1" ht="16.15" r="451" s="43" spans="1:12"/>
    <row customHeight="1" ht="15.4" r="452" s="43" spans="1:12"/>
    <row customHeight="1" ht="16.15" r="453" s="43" spans="1:12"/>
    <row customHeight="1" ht="15" r="455" s="43" spans="1:12"/>
    <row customHeight="1" ht="21.4" r="456" s="43" spans="1:12"/>
    <row customHeight="1" ht="15.4" r="457" s="43" spans="1:12"/>
    <row customHeight="1" ht="15.4" r="458" s="43" spans="1:12"/>
    <row customHeight="1" ht="15.4" r="459" s="43" spans="1:12"/>
    <row customHeight="1" ht="15.4" r="460" s="43" spans="1:12"/>
    <row customHeight="1" ht="15.4" r="461" s="43" spans="1:12"/>
    <row customHeight="1" ht="15.4" r="462" s="43" spans="1:12"/>
    <row customHeight="1" ht="15.4" r="463" s="43" spans="1:12"/>
    <row customHeight="1" ht="16.15" r="464" s="43" spans="1:12"/>
    <row customHeight="1" ht="15.4" r="465" s="43" spans="1:12"/>
    <row customHeight="1" ht="16.15" r="466" s="43" spans="1:12"/>
    <row customHeight="1" ht="15.4" r="467" s="43" spans="1:12"/>
    <row customHeight="1" ht="16.15" r="468" s="43" spans="1:12"/>
    <row customHeight="1" ht="15.4" r="469" s="43" spans="1:12"/>
    <row customHeight="1" ht="15.4" r="470" s="43" spans="1:12"/>
    <row customHeight="1" ht="15.4" r="471" s="43" spans="1:12"/>
    <row customHeight="1" ht="15.4" r="472" s="43" spans="1:12"/>
    <row customHeight="1" ht="15.4" r="473" s="43" spans="1:12"/>
    <row customHeight="1" ht="15.4" r="474" s="43" spans="1:12"/>
    <row customHeight="1" ht="16.15" r="475" s="43" spans="1:12"/>
    <row customHeight="1" ht="15.4" r="476" s="43" spans="1:12"/>
    <row customHeight="1" ht="15.4" r="477" s="43" spans="1:12"/>
    <row customHeight="1" ht="15.4" r="478" s="43" spans="1:12"/>
    <row customHeight="1" ht="15.4" r="479" s="43" spans="1:12"/>
    <row customHeight="1" ht="15.4" r="480" s="43" spans="1:12"/>
    <row customHeight="1" ht="15.4" r="481" s="43" spans="1:12"/>
    <row customHeight="1" ht="16.15" r="482" s="43" spans="1:12"/>
    <row customHeight="1" ht="15.4" r="483" s="43" spans="1:12"/>
    <row customHeight="1" ht="15.4" r="484" s="43" spans="1:12"/>
    <row customHeight="1" ht="16.15" r="485" s="43" spans="1:12"/>
    <row customHeight="1" ht="15.4" r="486" s="43" spans="1:12"/>
    <row customHeight="1" ht="15.4" r="487" s="43" spans="1:12"/>
    <row customHeight="1" ht="16.15" r="488" s="43" spans="1:12"/>
    <row customHeight="1" ht="15.4" r="489" s="43" spans="1:12"/>
    <row customHeight="1" ht="15.4" r="490" s="43" spans="1:12"/>
    <row customHeight="1" ht="15.4" r="491" s="43" spans="1:12"/>
    <row customHeight="1" ht="15.4" r="492" s="43" spans="1:12"/>
    <row customHeight="1" ht="15.4" r="493" s="43" spans="1:12"/>
    <row customHeight="1" ht="15.4" r="494" s="43" spans="1:12"/>
    <row customHeight="1" ht="15.4" r="495" s="43" spans="1:12"/>
    <row customHeight="1" ht="16.15" r="496" s="43" spans="1:12"/>
    <row customHeight="1" ht="15.4" r="497" s="43" spans="1:12"/>
    <row customHeight="1" ht="15.4" r="498" s="43" spans="1:12"/>
    <row customHeight="1" ht="15.4" r="499" s="43" spans="1:12"/>
    <row customHeight="1" ht="15.4" r="500" s="43" spans="1:12"/>
    <row customHeight="1" ht="15.4" r="501" s="43" spans="1:12"/>
    <row customHeight="1" ht="15.4" r="502" s="43" spans="1:12"/>
    <row customHeight="1" ht="15.4" r="503" s="43" spans="1:12"/>
    <row customHeight="1" ht="16.15" r="504" s="43" spans="1:12"/>
    <row customHeight="1" ht="15.4" r="505" s="43" spans="1:12"/>
    <row customHeight="1" ht="15.4" r="506" s="43" spans="1:12"/>
    <row customHeight="1" ht="15.4" r="507" s="43" spans="1:12"/>
    <row customHeight="1" ht="15.4" r="508" s="43" spans="1:12"/>
    <row customHeight="1" ht="16.15" r="509" s="43" spans="1:12"/>
    <row customHeight="1" ht="15.4" r="510" s="43" spans="1:12"/>
    <row customHeight="1" ht="16.15" r="511" s="43" spans="1:12"/>
    <row customHeight="1" ht="15" r="513" s="43" spans="1:12"/>
    <row customHeight="1" ht="21.4" r="514" s="43" spans="1:12"/>
    <row customHeight="1" ht="15.4" r="515" s="43" spans="1:12"/>
    <row customHeight="1" ht="15.4" r="516" s="43" spans="1:12"/>
    <row customHeight="1" ht="15.4" r="517" s="43" spans="1:12"/>
    <row customHeight="1" ht="15.4" r="518" s="43" spans="1:12"/>
    <row customHeight="1" ht="15.4" r="519" s="43" spans="1:12"/>
    <row customHeight="1" ht="15.4" r="520" s="43" spans="1:12"/>
    <row customHeight="1" ht="15.4" r="521" s="43" spans="1:12"/>
    <row customHeight="1" ht="16.15" r="522" s="43" spans="1:12"/>
    <row customHeight="1" ht="15.4" r="523" s="43" spans="1:12"/>
    <row customHeight="1" ht="16.15" r="524" s="43" spans="1:12"/>
    <row customHeight="1" ht="15.4" r="525" s="43" spans="1:12"/>
    <row customHeight="1" ht="16.15" r="526" s="43" spans="1:12"/>
    <row customHeight="1" ht="15.4" r="527" s="43" spans="1:12"/>
    <row customHeight="1" ht="15.4" r="528" s="43" spans="1:12"/>
    <row customHeight="1" ht="15.4" r="529" s="43" spans="1:12"/>
    <row customHeight="1" ht="15.4" r="530" s="43" spans="1:12"/>
    <row customHeight="1" ht="15.4" r="531" s="43" spans="1:12"/>
    <row customHeight="1" ht="15.4" r="532" s="43" spans="1:12"/>
    <row customHeight="1" ht="16.15" r="533" s="43" spans="1:12"/>
    <row customHeight="1" ht="15.4" r="534" s="43" spans="1:12"/>
    <row customHeight="1" ht="15.4" r="535" s="43" spans="1:12"/>
    <row customHeight="1" ht="15.4" r="536" s="43" spans="1:12"/>
    <row customHeight="1" ht="15.4" r="537" s="43" spans="1:12"/>
    <row customHeight="1" ht="15.4" r="538" s="43" spans="1:12"/>
    <row customHeight="1" ht="15.4" r="539" s="43" spans="1:12"/>
    <row customHeight="1" ht="16.15" r="540" s="43" spans="1:12"/>
    <row customHeight="1" ht="15.4" r="541" s="43" spans="1:12"/>
    <row customHeight="1" ht="15.4" r="542" s="43" spans="1:12"/>
    <row customHeight="1" ht="16.15" r="543" s="43" spans="1:12"/>
    <row customHeight="1" ht="15.4" r="544" s="43" spans="1:12"/>
    <row customHeight="1" ht="15.4" r="545" s="43" spans="1:12"/>
    <row customHeight="1" ht="16.15" r="546" s="43" spans="1:12"/>
    <row customHeight="1" ht="15.4" r="547" s="43" spans="1:12"/>
    <row customHeight="1" ht="15.4" r="548" s="43" spans="1:12"/>
    <row customHeight="1" ht="15.4" r="549" s="43" spans="1:12"/>
    <row customHeight="1" ht="15.4" r="550" s="43" spans="1:12"/>
    <row customHeight="1" ht="15.4" r="551" s="43" spans="1:12"/>
    <row customHeight="1" ht="15.4" r="552" s="43" spans="1:12"/>
    <row customHeight="1" ht="15.4" r="553" s="43" spans="1:12"/>
    <row customHeight="1" ht="16.15" r="554" s="43" spans="1:12"/>
    <row customHeight="1" ht="15.4" r="555" s="43" spans="1:12"/>
    <row customHeight="1" ht="15.4" r="556" s="43" spans="1:12"/>
    <row customHeight="1" ht="15.4" r="557" s="43" spans="1:12"/>
    <row customHeight="1" ht="15.4" r="558" s="43" spans="1:12"/>
    <row customHeight="1" ht="15.4" r="559" s="43" spans="1:12"/>
    <row customHeight="1" ht="15.4" r="560" s="43" spans="1:12"/>
    <row customHeight="1" ht="15.4" r="561" s="43" spans="1:12"/>
    <row customHeight="1" ht="16.15" r="562" s="43" spans="1:12"/>
    <row customHeight="1" ht="15.4" r="563" s="43" spans="1:12"/>
    <row customHeight="1" ht="15.4" r="564" s="43" spans="1:12"/>
    <row customHeight="1" ht="15.4" r="565" s="43" spans="1:12"/>
    <row customHeight="1" ht="15.4" r="566" s="43" spans="1:12"/>
    <row customHeight="1" ht="16.15" r="567" s="43" spans="1:12"/>
    <row customHeight="1" ht="15.4" r="568" s="43" spans="1:12"/>
    <row customHeight="1" ht="16.15" r="569" s="43" spans="1:12"/>
    <row customHeight="1" ht="15" r="571" s="43" spans="1:12"/>
    <row customHeight="1" ht="21.4" r="572" s="43" spans="1:12"/>
    <row customHeight="1" ht="15.4" r="573" s="43" spans="1:12"/>
    <row customHeight="1" ht="15.4" r="574" s="43" spans="1:12"/>
    <row customHeight="1" ht="15.4" r="575" s="43" spans="1:12"/>
    <row customHeight="1" ht="15.4" r="576" s="43" spans="1:12"/>
    <row customHeight="1" ht="15.4" r="577" s="43" spans="1:12"/>
    <row customHeight="1" ht="15.4" r="578" s="43" spans="1:12"/>
    <row customHeight="1" ht="15.4" r="579" s="43" spans="1:12"/>
    <row customHeight="1" ht="16.15" r="580" s="43" spans="1:12"/>
    <row customHeight="1" ht="15.4" r="581" s="43" spans="1:12"/>
    <row customHeight="1" ht="16.15" r="582" s="43" spans="1:12"/>
    <row customHeight="1" ht="15.4" r="583" s="43" spans="1:12"/>
    <row customHeight="1" ht="16.15" r="584" s="43" spans="1:12"/>
    <row customHeight="1" ht="15.4" r="585" s="43" spans="1:12"/>
    <row customHeight="1" ht="15.4" r="586" s="43" spans="1:12"/>
    <row customHeight="1" ht="15.4" r="587" s="43" spans="1:12"/>
    <row customHeight="1" ht="15.4" r="588" s="43" spans="1:12"/>
    <row customHeight="1" ht="15.4" r="589" s="43" spans="1:12"/>
    <row customHeight="1" ht="15.4" r="590" s="43" spans="1:12"/>
    <row customHeight="1" ht="16.15" r="591" s="43" spans="1:12"/>
    <row customHeight="1" ht="15.4" r="592" s="43" spans="1:12"/>
    <row customHeight="1" ht="15.4" r="593" s="43" spans="1:12"/>
    <row customHeight="1" ht="15.4" r="594" s="43" spans="1:12"/>
    <row customHeight="1" ht="15.4" r="595" s="43" spans="1:12"/>
    <row customHeight="1" ht="15.4" r="596" s="43" spans="1:12"/>
    <row customHeight="1" ht="15.4" r="597" s="43" spans="1:12"/>
    <row customHeight="1" ht="16.15" r="598" s="43" spans="1:12"/>
    <row customHeight="1" ht="15.4" r="599" s="43" spans="1:12"/>
    <row customHeight="1" ht="15.4" r="600" s="43" spans="1:12"/>
    <row customHeight="1" ht="16.15" r="601" s="43" spans="1:12"/>
    <row customHeight="1" ht="15.4" r="602" s="43" spans="1:12"/>
    <row customHeight="1" ht="15.4" r="603" s="43" spans="1:12"/>
    <row customHeight="1" ht="16.15" r="604" s="43" spans="1:12"/>
    <row customHeight="1" ht="15.4" r="605" s="43" spans="1:12"/>
    <row customHeight="1" ht="15.4" r="606" s="43" spans="1:12"/>
    <row customHeight="1" ht="15.4" r="607" s="43" spans="1:12"/>
    <row customHeight="1" ht="15.4" r="608" s="43" spans="1:12"/>
    <row customHeight="1" ht="15.4" r="609" s="43" spans="1:12"/>
    <row customHeight="1" ht="15.4" r="610" s="43" spans="1:12"/>
    <row customHeight="1" ht="15.4" r="611" s="43" spans="1:12"/>
    <row customHeight="1" ht="16.15" r="612" s="43" spans="1:12"/>
    <row customHeight="1" ht="15.4" r="613" s="43" spans="1:12"/>
    <row customHeight="1" ht="15.4" r="614" s="43" spans="1:12"/>
    <row customHeight="1" ht="15.4" r="615" s="43" spans="1:12"/>
    <row customHeight="1" ht="15.4" r="616" s="43" spans="1:12"/>
    <row customHeight="1" ht="15.4" r="617" s="43" spans="1:12"/>
    <row customHeight="1" ht="15.4" r="618" s="43" spans="1:12"/>
    <row customHeight="1" ht="15.4" r="619" s="43" spans="1:12"/>
    <row customHeight="1" ht="16.15" r="620" s="43" spans="1:12"/>
    <row customHeight="1" ht="15.4" r="621" s="43" spans="1:12"/>
    <row customHeight="1" ht="15.4" r="622" s="43" spans="1:12"/>
    <row customHeight="1" ht="15.4" r="623" s="43" spans="1:12"/>
    <row customHeight="1" ht="15.4" r="624" s="43" spans="1:12"/>
    <row customHeight="1" ht="16.15" r="625" s="43" spans="1:12"/>
    <row customHeight="1" ht="15.4" r="626" s="43" spans="1:12"/>
    <row customHeight="1" ht="16.15" r="627" s="43" spans="1:12"/>
    <row customHeight="1" ht="15" r="629" s="43" spans="1:12"/>
    <row customHeight="1" ht="21.4" r="630" s="43" spans="1:12"/>
    <row customHeight="1" ht="15.4" r="631" s="43" spans="1:12"/>
    <row customHeight="1" ht="15.4" r="632" s="43" spans="1:12"/>
    <row customHeight="1" ht="15.4" r="633" s="43" spans="1:12"/>
    <row customHeight="1" ht="15.4" r="634" s="43" spans="1:12"/>
    <row customHeight="1" ht="15.4" r="635" s="43" spans="1:12"/>
    <row customHeight="1" ht="15.4" r="636" s="43" spans="1:12"/>
    <row customHeight="1" ht="15.4" r="637" s="43" spans="1:12"/>
    <row customHeight="1" ht="16.15" r="638" s="43" spans="1:12"/>
    <row customHeight="1" ht="15.4" r="639" s="43" spans="1:12"/>
    <row customHeight="1" ht="16.15" r="640" s="43" spans="1:12"/>
    <row customHeight="1" ht="15.4" r="641" s="43" spans="1:12"/>
    <row customHeight="1" ht="16.15" r="642" s="43" spans="1:12"/>
    <row customHeight="1" ht="15.4" r="643" s="43" spans="1:12"/>
    <row customHeight="1" ht="15.4" r="644" s="43" spans="1:12"/>
    <row customHeight="1" ht="15.4" r="645" s="43" spans="1:12"/>
    <row customHeight="1" ht="15.4" r="646" s="43" spans="1:12"/>
    <row customHeight="1" ht="15.4" r="647" s="43" spans="1:12"/>
    <row customHeight="1" ht="15.4" r="648" s="43" spans="1:12"/>
    <row customHeight="1" ht="16.15" r="649" s="43" spans="1:12"/>
    <row customHeight="1" ht="15.4" r="650" s="43" spans="1:12"/>
    <row customHeight="1" ht="15.4" r="651" s="43" spans="1:12"/>
    <row customHeight="1" ht="15.4" r="652" s="43" spans="1:12"/>
    <row customHeight="1" ht="15.4" r="653" s="43" spans="1:12"/>
    <row customHeight="1" ht="15.4" r="654" s="43" spans="1:12"/>
    <row customHeight="1" ht="15.4" r="655" s="43" spans="1:12"/>
    <row customHeight="1" ht="16.15" r="656" s="43" spans="1:12"/>
    <row customHeight="1" ht="15.4" r="657" s="43" spans="1:12"/>
    <row customHeight="1" ht="15.4" r="658" s="43" spans="1:12"/>
    <row customHeight="1" ht="16.15" r="659" s="43" spans="1:12"/>
    <row customHeight="1" ht="15.4" r="660" s="43" spans="1:12"/>
    <row customHeight="1" ht="15.4" r="661" s="43" spans="1:12"/>
    <row customHeight="1" ht="16.15" r="662" s="43" spans="1:12"/>
    <row customHeight="1" ht="15.4" r="663" s="43" spans="1:12"/>
    <row customHeight="1" ht="15.4" r="664" s="43" spans="1:12"/>
    <row customHeight="1" ht="15.4" r="665" s="43" spans="1:12"/>
    <row customHeight="1" ht="15.4" r="666" s="43" spans="1:12"/>
    <row customHeight="1" ht="15.4" r="667" s="43" spans="1:12"/>
    <row customHeight="1" ht="15.4" r="668" s="43" spans="1:12"/>
    <row customHeight="1" ht="15.4" r="669" s="43" spans="1:12"/>
    <row customHeight="1" ht="16.15" r="670" s="43" spans="1:12"/>
    <row customHeight="1" ht="15.4" r="671" s="43" spans="1:12"/>
    <row customHeight="1" ht="15.4" r="672" s="43" spans="1:12"/>
    <row customHeight="1" ht="15.4" r="673" s="43" spans="1:12"/>
    <row customHeight="1" ht="15.4" r="674" s="43" spans="1:12"/>
    <row customHeight="1" ht="15.4" r="675" s="43" spans="1:12"/>
    <row customHeight="1" ht="15.4" r="676" s="43" spans="1:12"/>
    <row customHeight="1" ht="15.4" r="677" s="43" spans="1:12"/>
    <row customHeight="1" ht="16.15" r="678" s="43" spans="1:12"/>
    <row customHeight="1" ht="15.4" r="679" s="43" spans="1:12"/>
    <row customHeight="1" ht="15.4" r="680" s="43" spans="1:12"/>
    <row customHeight="1" ht="15.4" r="681" s="43" spans="1:12"/>
    <row customHeight="1" ht="15.4" r="682" s="43" spans="1:12"/>
    <row customHeight="1" ht="16.15" r="683" s="43" spans="1:12"/>
    <row customHeight="1" ht="15.4" r="684" s="43" spans="1:12"/>
    <row customHeight="1" ht="16.15" r="685" s="43" spans="1:12"/>
    <row customHeight="1" ht="15" r="687" s="43" spans="1:12"/>
    <row customHeight="1" ht="21.4" r="688" s="43" spans="1:12"/>
    <row customHeight="1" ht="15.4" r="689" s="43" spans="1:12"/>
    <row customHeight="1" ht="15.4" r="690" s="43" spans="1:12"/>
    <row customHeight="1" ht="15.4" r="691" s="43" spans="1:12"/>
    <row customHeight="1" ht="15.4" r="692" s="43" spans="1:12"/>
    <row customHeight="1" ht="15.4" r="693" s="43" spans="1:12"/>
    <row customHeight="1" ht="15.4" r="694" s="43" spans="1:12"/>
    <row customHeight="1" ht="15.4" r="695" s="43" spans="1:12"/>
    <row customHeight="1" ht="16.15" r="696" s="43" spans="1:12"/>
    <row customHeight="1" ht="15.4" r="697" s="43" spans="1:12"/>
    <row customHeight="1" ht="16.15" r="698" s="43" spans="1:12"/>
    <row customHeight="1" ht="15.4" r="699" s="43" spans="1:12"/>
    <row customHeight="1" ht="16.15" r="700" s="43" spans="1:12"/>
    <row customHeight="1" ht="15.4" r="701" s="43" spans="1:12"/>
    <row customHeight="1" ht="15.4" r="702" s="43" spans="1:12"/>
    <row customHeight="1" ht="15.4" r="703" s="43" spans="1:12"/>
    <row customHeight="1" ht="15.4" r="704" s="43" spans="1:12"/>
    <row customHeight="1" ht="15.4" r="705" s="43" spans="1:12"/>
    <row customHeight="1" ht="15.4" r="706" s="43" spans="1:12"/>
    <row customHeight="1" ht="16.15" r="707" s="43" spans="1:12"/>
    <row customHeight="1" ht="15.4" r="708" s="43" spans="1:12"/>
    <row customHeight="1" ht="15.4" r="709" s="43" spans="1:12"/>
    <row customHeight="1" ht="15.4" r="710" s="43" spans="1:12"/>
    <row customHeight="1" ht="15.4" r="711" s="43" spans="1:12"/>
    <row customHeight="1" ht="15.4" r="712" s="43" spans="1:12"/>
    <row customHeight="1" ht="15.4" r="713" s="43" spans="1:12"/>
    <row customHeight="1" ht="16.15" r="714" s="43" spans="1:12"/>
    <row customHeight="1" ht="15.4" r="715" s="43" spans="1:12"/>
    <row customHeight="1" ht="15.4" r="716" s="43" spans="1:12"/>
    <row customHeight="1" ht="16.15" r="717" s="43" spans="1:12"/>
    <row customHeight="1" ht="15.4" r="718" s="43" spans="1:12"/>
    <row customHeight="1" ht="15.4" r="719" s="43" spans="1:12"/>
    <row customHeight="1" ht="16.15" r="720" s="43" spans="1:12"/>
    <row customHeight="1" ht="15.4" r="721" s="43" spans="1:12"/>
    <row customHeight="1" ht="15.4" r="722" s="43" spans="1:12"/>
    <row customHeight="1" ht="15.4" r="723" s="43" spans="1:12"/>
    <row customHeight="1" ht="15.4" r="724" s="43" spans="1:12"/>
    <row customHeight="1" ht="15.4" r="725" s="43" spans="1:12"/>
    <row customHeight="1" ht="15.4" r="726" s="43" spans="1:12"/>
    <row customHeight="1" ht="15.4" r="727" s="43" spans="1:12"/>
    <row customHeight="1" ht="16.15" r="728" s="43" spans="1:12"/>
    <row customHeight="1" ht="15.4" r="729" s="43" spans="1:12"/>
    <row customHeight="1" ht="15.4" r="730" s="43" spans="1:12"/>
    <row customHeight="1" ht="15.4" r="731" s="43" spans="1:12"/>
    <row customHeight="1" ht="15.4" r="732" s="43" spans="1:12"/>
    <row customHeight="1" ht="15.4" r="733" s="43" spans="1:12"/>
    <row customHeight="1" ht="15.4" r="734" s="43" spans="1:12"/>
    <row customHeight="1" ht="15.4" r="735" s="43" spans="1:12"/>
    <row customHeight="1" ht="16.15" r="736" s="43" spans="1:12"/>
    <row customHeight="1" ht="15.4" r="737" s="43" spans="1:12"/>
    <row customHeight="1" ht="15.4" r="738" s="43" spans="1:12"/>
    <row customHeight="1" ht="15.4" r="739" s="43" spans="1:12"/>
    <row customHeight="1" ht="15.4" r="740" s="43" spans="1:12"/>
    <row customHeight="1" ht="16.15" r="741" s="43" spans="1:12"/>
    <row customHeight="1" ht="15.4" r="742" s="43" spans="1:12"/>
    <row customHeight="1" ht="16.15" r="743" s="43" spans="1:12"/>
    <row customHeight="1" ht="15" r="745" s="43" spans="1:12"/>
    <row customHeight="1" ht="21.4" r="746" s="43" spans="1:12"/>
    <row customHeight="1" ht="15.4" r="747" s="43" spans="1:12"/>
    <row customHeight="1" ht="15.4" r="748" s="43" spans="1:12"/>
    <row customHeight="1" ht="15.4" r="749" s="43" spans="1:12"/>
    <row customHeight="1" ht="15.4" r="750" s="43" spans="1:12"/>
    <row customHeight="1" ht="15.4" r="751" s="43" spans="1:12"/>
    <row customHeight="1" ht="15.4" r="752" s="43" spans="1:12"/>
    <row customHeight="1" ht="15.4" r="753" s="43" spans="1:12"/>
    <row customHeight="1" ht="16.15" r="754" s="43" spans="1:12"/>
    <row customHeight="1" ht="15.4" r="755" s="43" spans="1:12"/>
    <row customHeight="1" ht="16.15" r="756" s="43" spans="1:12"/>
    <row customHeight="1" ht="15.4" r="757" s="43" spans="1:12"/>
    <row customHeight="1" ht="16.15" r="758" s="43" spans="1:12"/>
    <row customHeight="1" ht="15.4" r="759" s="43" spans="1:12"/>
    <row customHeight="1" ht="15.4" r="760" s="43" spans="1:12"/>
    <row customHeight="1" ht="15.4" r="761" s="43" spans="1:12"/>
    <row customHeight="1" ht="15.4" r="762" s="43" spans="1:12"/>
    <row customHeight="1" ht="15.4" r="763" s="43" spans="1:12"/>
    <row customHeight="1" ht="15.4" r="764" s="43" spans="1:12"/>
    <row customHeight="1" ht="16.15" r="765" s="43" spans="1:12"/>
    <row customHeight="1" ht="15.4" r="766" s="43" spans="1:12"/>
    <row customHeight="1" ht="15.4" r="767" s="43" spans="1:12"/>
    <row customHeight="1" ht="15.4" r="768" s="43" spans="1:12"/>
    <row customHeight="1" ht="15.4" r="769" s="43" spans="1:12"/>
    <row customHeight="1" ht="15.4" r="770" s="43" spans="1:12"/>
    <row customHeight="1" ht="15.4" r="771" s="43" spans="1:12"/>
    <row customHeight="1" ht="16.15" r="772" s="43" spans="1:12"/>
    <row customHeight="1" ht="15.4" r="773" s="43" spans="1:12"/>
    <row customHeight="1" ht="15.4" r="774" s="43" spans="1:12"/>
    <row customHeight="1" ht="16.15" r="775" s="43" spans="1:12"/>
    <row customHeight="1" ht="15.4" r="776" s="43" spans="1:12"/>
    <row customHeight="1" ht="15.4" r="777" s="43" spans="1:12"/>
    <row customHeight="1" ht="16.15" r="778" s="43" spans="1:12"/>
    <row customHeight="1" ht="15.4" r="779" s="43" spans="1:12"/>
    <row customHeight="1" ht="15.4" r="780" s="43" spans="1:12"/>
    <row customHeight="1" ht="15.4" r="781" s="43" spans="1:12"/>
    <row customHeight="1" ht="15.4" r="782" s="43" spans="1:12"/>
    <row customHeight="1" ht="15.4" r="783" s="43" spans="1:12"/>
    <row customHeight="1" ht="15.4" r="784" s="43" spans="1:12"/>
    <row customHeight="1" ht="15.4" r="785" s="43" spans="1:12"/>
    <row customHeight="1" ht="16.15" r="786" s="43" spans="1:12"/>
    <row customHeight="1" ht="15.4" r="787" s="43" spans="1:12"/>
    <row customHeight="1" ht="15.4" r="788" s="43" spans="1:12"/>
    <row customHeight="1" ht="15.4" r="789" s="43" spans="1:12"/>
    <row customHeight="1" ht="15.4" r="790" s="43" spans="1:12"/>
    <row customHeight="1" ht="15.4" r="791" s="43" spans="1:12"/>
    <row customHeight="1" ht="15.4" r="792" s="43" spans="1:12"/>
    <row customHeight="1" ht="15.4" r="793" s="43" spans="1:12"/>
    <row customHeight="1" ht="16.15" r="794" s="43" spans="1:12"/>
    <row customHeight="1" ht="15.4" r="795" s="43" spans="1:12"/>
    <row customHeight="1" ht="15.4" r="796" s="43" spans="1:12"/>
    <row customHeight="1" ht="15.4" r="797" s="43" spans="1:12"/>
    <row customHeight="1" ht="15.4" r="798" s="43" spans="1:12"/>
    <row customHeight="1" ht="16.15" r="799" s="43" spans="1:12"/>
    <row customHeight="1" ht="15.4" r="800" s="43" spans="1:12"/>
    <row customHeight="1" ht="16.15" r="801" s="43" spans="1:12"/>
    <row customHeight="1" ht="15" r="803" s="43" spans="1:12"/>
    <row customHeight="1" ht="21.4" r="804" s="43" spans="1:12"/>
    <row customHeight="1" ht="15.4" r="805" s="43" spans="1:12"/>
    <row customHeight="1" ht="15.4" r="806" s="43" spans="1:12"/>
    <row customHeight="1" ht="15.4" r="807" s="43" spans="1:12"/>
    <row customHeight="1" ht="15.4" r="808" s="43" spans="1:12"/>
    <row customHeight="1" ht="15.4" r="809" s="43" spans="1:12"/>
    <row customHeight="1" ht="15.4" r="810" s="43" spans="1:12"/>
    <row customHeight="1" ht="15.4" r="811" s="43" spans="1:12"/>
    <row customHeight="1" ht="16.15" r="812" s="43" spans="1:12"/>
    <row customHeight="1" ht="15.4" r="813" s="43" spans="1:12"/>
    <row customHeight="1" ht="16.15" r="814" s="43" spans="1:12"/>
    <row customHeight="1" ht="15.4" r="815" s="43" spans="1:12"/>
    <row customHeight="1" ht="16.15" r="816" s="43" spans="1:12"/>
    <row customHeight="1" ht="15.4" r="817" s="43" spans="1:12"/>
    <row customHeight="1" ht="15.4" r="818" s="43" spans="1:12"/>
    <row customHeight="1" ht="15.4" r="819" s="43" spans="1:12"/>
    <row customHeight="1" ht="15.4" r="820" s="43" spans="1:12"/>
    <row customHeight="1" ht="15.4" r="821" s="43" spans="1:12"/>
    <row customHeight="1" ht="15.4" r="822" s="43" spans="1:12"/>
    <row customHeight="1" ht="16.15" r="823" s="43" spans="1:12"/>
    <row customHeight="1" ht="15.4" r="824" s="43" spans="1:12"/>
    <row customHeight="1" ht="15.4" r="825" s="43" spans="1:12"/>
    <row customHeight="1" ht="15.4" r="826" s="43" spans="1:12"/>
    <row customHeight="1" ht="15.4" r="827" s="43" spans="1:12"/>
    <row customHeight="1" ht="15.4" r="828" s="43" spans="1:12"/>
    <row customHeight="1" ht="15.4" r="829" s="43" spans="1:12"/>
    <row customHeight="1" ht="16.15" r="830" s="43" spans="1:12"/>
    <row customHeight="1" ht="15.4" r="831" s="43" spans="1:12"/>
    <row customHeight="1" ht="15.4" r="832" s="43" spans="1:12"/>
    <row customHeight="1" ht="16.15" r="833" s="43" spans="1:12"/>
    <row customHeight="1" ht="15.4" r="834" s="43" spans="1:12"/>
    <row customHeight="1" ht="15.4" r="835" s="43" spans="1:12"/>
    <row customHeight="1" ht="16.15" r="836" s="43" spans="1:12"/>
    <row customHeight="1" ht="15.4" r="837" s="43" spans="1:12"/>
    <row customHeight="1" ht="15.4" r="838" s="43" spans="1:12"/>
    <row customHeight="1" ht="15.4" r="839" s="43" spans="1:12"/>
    <row customHeight="1" ht="15.4" r="840" s="43" spans="1:12"/>
    <row customHeight="1" ht="15.4" r="841" s="43" spans="1:12"/>
    <row customHeight="1" ht="15.4" r="842" s="43" spans="1:12"/>
    <row customHeight="1" ht="15.4" r="843" s="43" spans="1:12"/>
    <row customHeight="1" ht="16.15" r="844" s="43" spans="1:12"/>
    <row customHeight="1" ht="15.4" r="845" s="43" spans="1:12"/>
    <row customHeight="1" ht="15.4" r="846" s="43" spans="1:12"/>
    <row customHeight="1" ht="15.4" r="847" s="43" spans="1:12"/>
    <row customHeight="1" ht="15.4" r="848" s="43" spans="1:12"/>
    <row customHeight="1" ht="15.4" r="849" s="43" spans="1:12"/>
    <row customHeight="1" ht="15.4" r="850" s="43" spans="1:12"/>
    <row customHeight="1" ht="15.4" r="851" s="43" spans="1:12"/>
    <row customHeight="1" ht="16.15" r="852" s="43" spans="1:12"/>
    <row customHeight="1" ht="15.4" r="853" s="43" spans="1:12"/>
    <row customHeight="1" ht="15.4" r="854" s="43" spans="1:12"/>
    <row customHeight="1" ht="15.4" r="855" s="43" spans="1:12"/>
    <row customHeight="1" ht="15.4" r="856" s="43" spans="1:12"/>
    <row customHeight="1" ht="16.15" r="857" s="43" spans="1:12"/>
    <row customHeight="1" ht="15.4" r="858" s="43" spans="1:12"/>
    <row customHeight="1" ht="16.15" r="859" s="43" spans="1:12"/>
    <row customHeight="1" ht="15" r="861" s="43" spans="1:12"/>
    <row customHeight="1" ht="21.4" r="862" s="43" spans="1:12"/>
    <row customHeight="1" ht="15.4" r="863" s="43" spans="1:12"/>
    <row customHeight="1" ht="15.4" r="864" s="43" spans="1:12"/>
    <row customHeight="1" ht="15.4" r="865" s="43" spans="1:12"/>
    <row customHeight="1" ht="15.4" r="866" s="43" spans="1:12"/>
    <row customHeight="1" ht="15.4" r="867" s="43" spans="1:12"/>
    <row customHeight="1" ht="15.4" r="868" s="43" spans="1:12"/>
    <row customHeight="1" ht="15.4" r="869" s="43" spans="1:12"/>
    <row customHeight="1" ht="16.15" r="870" s="43" spans="1:12"/>
    <row customHeight="1" ht="15.4" r="871" s="43" spans="1:12"/>
    <row customHeight="1" ht="16.15" r="872" s="43" spans="1:12"/>
    <row customHeight="1" ht="15.4" r="873" s="43" spans="1:12"/>
    <row customHeight="1" ht="16.15" r="874" s="43" spans="1:12"/>
    <row customHeight="1" ht="15.4" r="875" s="43" spans="1:12"/>
    <row customHeight="1" ht="15.4" r="876" s="43" spans="1:12"/>
    <row customHeight="1" ht="15.4" r="877" s="43" spans="1:12"/>
    <row customHeight="1" ht="15.4" r="878" s="43" spans="1:12"/>
    <row customHeight="1" ht="15.4" r="879" s="43" spans="1:12"/>
    <row customHeight="1" ht="15.4" r="880" s="43" spans="1:12"/>
    <row customHeight="1" ht="16.15" r="881" s="43" spans="1:12"/>
    <row customHeight="1" ht="15.4" r="882" s="43" spans="1:12"/>
    <row customHeight="1" ht="15.4" r="883" s="43" spans="1:12"/>
    <row customHeight="1" ht="15.4" r="884" s="43" spans="1:12"/>
    <row customHeight="1" ht="15.4" r="885" s="43" spans="1:12"/>
    <row customHeight="1" ht="15.4" r="886" s="43" spans="1:12"/>
    <row customHeight="1" ht="15.4" r="887" s="43" spans="1:12"/>
    <row customHeight="1" ht="16.15" r="888" s="43" spans="1:12"/>
    <row customHeight="1" ht="15.4" r="889" s="43" spans="1:12"/>
    <row customHeight="1" ht="15.4" r="890" s="43" spans="1:12"/>
    <row customHeight="1" ht="16.15" r="891" s="43" spans="1:12"/>
    <row customHeight="1" ht="15.4" r="892" s="43" spans="1:12"/>
    <row customHeight="1" ht="15.4" r="893" s="43" spans="1:12"/>
    <row customHeight="1" ht="16.15" r="894" s="43" spans="1:12"/>
    <row customHeight="1" ht="15.4" r="895" s="43" spans="1:12"/>
    <row customHeight="1" ht="15.4" r="896" s="43" spans="1:12"/>
    <row customHeight="1" ht="15.4" r="897" s="43" spans="1:12"/>
    <row customHeight="1" ht="15.4" r="898" s="43" spans="1:12"/>
    <row customHeight="1" ht="15.4" r="899" s="43" spans="1:12"/>
    <row customHeight="1" ht="15.4" r="900" s="43" spans="1:12"/>
    <row customHeight="1" ht="15.4" r="901" s="43" spans="1:12"/>
    <row customHeight="1" ht="16.15" r="902" s="43" spans="1:12"/>
    <row customHeight="1" ht="15.4" r="903" s="43" spans="1:12"/>
    <row customHeight="1" ht="15.4" r="904" s="43" spans="1:12"/>
    <row customHeight="1" ht="15.4" r="905" s="43" spans="1:12"/>
    <row customHeight="1" ht="15.4" r="906" s="43" spans="1:12"/>
    <row customHeight="1" ht="15.4" r="907" s="43" spans="1:12"/>
    <row customHeight="1" ht="15.4" r="908" s="43" spans="1:12"/>
    <row customHeight="1" ht="15.4" r="909" s="43" spans="1:12"/>
    <row customHeight="1" ht="16.15" r="910" s="43" spans="1:12"/>
    <row customHeight="1" ht="15.4" r="911" s="43" spans="1:12"/>
    <row customHeight="1" ht="15.4" r="912" s="43" spans="1:12"/>
    <row customHeight="1" ht="15.4" r="913" s="43" spans="1:12"/>
    <row customHeight="1" ht="15.4" r="914" s="43" spans="1:12"/>
    <row customHeight="1" ht="16.15" r="915" s="43" spans="1:12"/>
    <row customHeight="1" ht="15.4" r="916" s="43" spans="1:12"/>
    <row customHeight="1" ht="16.15" r="917" s="43" spans="1:12"/>
    <row customHeight="1" ht="15" r="919" s="43" spans="1:12"/>
    <row customHeight="1" ht="21.4" r="920" s="43" spans="1:12"/>
    <row customHeight="1" ht="15.4" r="921" s="43" spans="1:12"/>
    <row customHeight="1" ht="15.4" r="922" s="43" spans="1:12"/>
    <row customHeight="1" ht="15.4" r="923" s="43" spans="1:12"/>
    <row customHeight="1" ht="15.4" r="924" s="43" spans="1:12"/>
    <row customHeight="1" ht="15.4" r="925" s="43" spans="1:12"/>
    <row customHeight="1" ht="15.4" r="926" s="43" spans="1:12"/>
    <row customHeight="1" ht="15.4" r="927" s="43" spans="1:12"/>
    <row customHeight="1" ht="16.15" r="928" s="43" spans="1:12"/>
    <row customHeight="1" ht="15.4" r="929" s="43" spans="1:12"/>
    <row customHeight="1" ht="16.15" r="930" s="43" spans="1:12"/>
    <row customHeight="1" ht="15.4" r="931" s="43" spans="1:12"/>
    <row customHeight="1" ht="16.15" r="932" s="43" spans="1:12"/>
    <row customHeight="1" ht="15.4" r="933" s="43" spans="1:12"/>
    <row customHeight="1" ht="15.4" r="934" s="43" spans="1:12"/>
    <row customHeight="1" ht="15.4" r="935" s="43" spans="1:12"/>
    <row customHeight="1" ht="15.4" r="936" s="43" spans="1:12"/>
    <row customHeight="1" ht="15.4" r="937" s="43" spans="1:12"/>
    <row customHeight="1" ht="15.4" r="938" s="43" spans="1:12"/>
    <row customHeight="1" ht="16.15" r="939" s="43" spans="1:12"/>
    <row customHeight="1" ht="15.4" r="940" s="43" spans="1:12"/>
    <row customHeight="1" ht="15.4" r="941" s="43" spans="1:12"/>
    <row customHeight="1" ht="15.4" r="942" s="43" spans="1:12"/>
    <row customHeight="1" ht="15.4" r="943" s="43" spans="1:12"/>
    <row customHeight="1" ht="15.4" r="944" s="43" spans="1:12"/>
    <row customHeight="1" ht="15.4" r="945" s="43" spans="1:12"/>
    <row customHeight="1" ht="16.15" r="946" s="43" spans="1:12"/>
    <row customHeight="1" ht="15.4" r="947" s="43" spans="1:12"/>
    <row customHeight="1" ht="15.4" r="948" s="43" spans="1:12"/>
    <row customHeight="1" ht="16.15" r="949" s="43" spans="1:12"/>
    <row customHeight="1" ht="15.4" r="950" s="43" spans="1:12"/>
    <row customHeight="1" ht="15.4" r="951" s="43" spans="1:12"/>
    <row customHeight="1" ht="16.15" r="952" s="43" spans="1:12"/>
    <row customHeight="1" ht="15.4" r="953" s="43" spans="1:12"/>
    <row customHeight="1" ht="15.4" r="954" s="43" spans="1:12"/>
    <row customHeight="1" ht="15.4" r="955" s="43" spans="1:12"/>
    <row customHeight="1" ht="15.4" r="956" s="43" spans="1:12"/>
    <row customHeight="1" ht="15.4" r="957" s="43" spans="1:12"/>
    <row customHeight="1" ht="15.4" r="958" s="43" spans="1:12"/>
    <row customHeight="1" ht="15.4" r="959" s="43" spans="1:12"/>
    <row customHeight="1" ht="16.15" r="960" s="43" spans="1:12"/>
    <row customHeight="1" ht="15.4" r="961" s="43" spans="1:12"/>
    <row customHeight="1" ht="15.4" r="962" s="43" spans="1:12"/>
    <row customHeight="1" ht="15.4" r="963" s="43" spans="1:12"/>
    <row customHeight="1" ht="15.4" r="964" s="43" spans="1:12"/>
    <row customHeight="1" ht="15.4" r="965" s="43" spans="1:12"/>
    <row customHeight="1" ht="15.4" r="966" s="43" spans="1:12"/>
    <row customHeight="1" ht="15.4" r="967" s="43" spans="1:12"/>
    <row customHeight="1" ht="16.15" r="968" s="43" spans="1:12"/>
    <row customHeight="1" ht="15.4" r="969" s="43" spans="1:12"/>
    <row customHeight="1" ht="15.4" r="970" s="43" spans="1:12"/>
    <row customHeight="1" ht="15.4" r="971" s="43" spans="1:12"/>
    <row customHeight="1" ht="15.4" r="972" s="43" spans="1:12"/>
    <row customHeight="1" ht="16.15" r="973" s="43" spans="1:12"/>
    <row customHeight="1" ht="15.4" r="974" s="43" spans="1:12"/>
    <row customHeight="1" ht="16.15" r="975" s="43" spans="1:12"/>
    <row customHeight="1" ht="15" r="977" s="43" spans="1:12"/>
    <row customHeight="1" ht="21.4" r="978" s="43" spans="1:12"/>
    <row customHeight="1" ht="15.4" r="979" s="43" spans="1:12"/>
    <row customHeight="1" ht="15.4" r="980" s="43" spans="1:12"/>
    <row customHeight="1" ht="15.4" r="981" s="43" spans="1:12"/>
    <row customHeight="1" ht="15.4" r="982" s="43" spans="1:12"/>
    <row customHeight="1" ht="15.4" r="983" s="43" spans="1:12"/>
    <row customHeight="1" ht="15.4" r="984" s="43" spans="1:12"/>
    <row customHeight="1" ht="15.4" r="985" s="43" spans="1:12"/>
    <row customHeight="1" ht="16.15" r="986" s="43" spans="1:12"/>
    <row customHeight="1" ht="15.4" r="987" s="43" spans="1:12"/>
    <row customHeight="1" ht="16.15" r="988" s="43" spans="1:12"/>
    <row customHeight="1" ht="15.4" r="989" s="43" spans="1:12"/>
    <row customHeight="1" ht="16.15" r="990" s="43" spans="1:12"/>
    <row customHeight="1" ht="15.4" r="991" s="43" spans="1:12"/>
    <row customHeight="1" ht="15.4" r="992" s="43" spans="1:12"/>
    <row customHeight="1" ht="15.4" r="993" s="43" spans="1:12"/>
    <row customHeight="1" ht="15.4" r="994" s="43" spans="1:12"/>
    <row customHeight="1" ht="15.4" r="995" s="43" spans="1:12"/>
    <row customHeight="1" ht="15.4" r="996" s="43" spans="1:12"/>
    <row customHeight="1" ht="16.15" r="997" s="43" spans="1:12"/>
    <row customHeight="1" ht="15.4" r="998" s="43" spans="1:12"/>
    <row customHeight="1" ht="15.4" r="999" s="43" spans="1:12"/>
    <row customHeight="1" ht="15.4" r="1000" s="43" spans="1:12"/>
    <row customHeight="1" ht="15.4" r="1001" s="43" spans="1:12"/>
    <row customHeight="1" ht="15.4" r="1002" s="43" spans="1:12"/>
    <row customHeight="1" ht="15.4" r="1003" s="43" spans="1:12"/>
    <row customHeight="1" ht="16.15" r="1004" s="43" spans="1:12"/>
    <row customHeight="1" ht="15.4" r="1005" s="43" spans="1:12"/>
    <row customHeight="1" ht="15.4" r="1006" s="43" spans="1:12"/>
    <row customHeight="1" ht="16.15" r="1007" s="43" spans="1:12"/>
    <row customHeight="1" ht="15.4" r="1008" s="43" spans="1:12"/>
    <row customHeight="1" ht="15.4" r="1009" s="43" spans="1:12"/>
    <row customHeight="1" ht="16.15" r="1010" s="43" spans="1:12"/>
    <row customHeight="1" ht="15.4" r="1011" s="43" spans="1:12"/>
    <row customHeight="1" ht="15.4" r="1012" s="43" spans="1:12"/>
    <row customHeight="1" ht="15.4" r="1013" s="43" spans="1:12"/>
    <row customHeight="1" ht="15.4" r="1014" s="43" spans="1:12"/>
    <row customHeight="1" ht="15.4" r="1015" s="43" spans="1:12"/>
    <row customHeight="1" ht="15.4" r="1016" s="43" spans="1:12"/>
    <row customHeight="1" ht="15.4" r="1017" s="43" spans="1:12"/>
    <row customHeight="1" ht="16.15" r="1018" s="43" spans="1:12"/>
    <row customHeight="1" ht="15.4" r="1019" s="43" spans="1:12"/>
    <row customHeight="1" ht="15.4" r="1020" s="43" spans="1:12"/>
    <row customHeight="1" ht="15.4" r="1021" s="43" spans="1:12"/>
    <row customHeight="1" ht="15.4" r="1022" s="43" spans="1:12"/>
    <row customHeight="1" ht="15.4" r="1023" s="43" spans="1:12"/>
    <row customHeight="1" ht="15.4" r="1024" s="43" spans="1:12"/>
    <row customHeight="1" ht="15.4" r="1025" s="43" spans="1:12"/>
    <row customHeight="1" ht="16.15" r="1026" s="43" spans="1:12"/>
    <row customHeight="1" ht="15.4" r="1027" s="43" spans="1:12"/>
    <row customHeight="1" ht="15.4" r="1028" s="43" spans="1:12"/>
    <row customHeight="1" ht="15.4" r="1029" s="43" spans="1:12"/>
    <row customHeight="1" ht="15.4" r="1030" s="43" spans="1:12"/>
    <row customHeight="1" ht="16.15" r="1031" s="43" spans="1:12"/>
    <row customHeight="1" ht="15.4" r="1032" s="43" spans="1:12"/>
    <row customHeight="1" ht="16.15" r="1033" s="43" spans="1:12"/>
    <row customHeight="1" ht="15" r="1035" s="43" spans="1:12"/>
    <row customHeight="1" ht="21.4" r="1036" s="43" spans="1:12"/>
    <row customHeight="1" ht="15.4" r="1037" s="43" spans="1:12"/>
    <row customHeight="1" ht="15.4" r="1038" s="43" spans="1:12"/>
    <row customHeight="1" ht="15.4" r="1039" s="43" spans="1:12"/>
    <row customHeight="1" ht="15.4" r="1040" s="43" spans="1:12"/>
    <row customHeight="1" ht="15.4" r="1041" s="43" spans="1:12"/>
    <row customHeight="1" ht="15.4" r="1042" s="43" spans="1:12"/>
    <row customHeight="1" ht="15.4" r="1043" s="43" spans="1:12"/>
    <row customHeight="1" ht="16.15" r="1044" s="43" spans="1:12"/>
    <row customHeight="1" ht="15.4" r="1045" s="43" spans="1:12"/>
    <row customHeight="1" ht="16.15" r="1046" s="43" spans="1:12"/>
    <row customHeight="1" ht="15.4" r="1047" s="43" spans="1:12"/>
    <row customHeight="1" ht="16.15" r="1048" s="43" spans="1:12"/>
    <row customHeight="1" ht="15.4" r="1049" s="43" spans="1:12"/>
    <row customHeight="1" ht="15.4" r="1050" s="43" spans="1:12"/>
    <row customHeight="1" ht="15.4" r="1051" s="43" spans="1:12"/>
    <row customHeight="1" ht="15.4" r="1052" s="43" spans="1:12"/>
    <row customHeight="1" ht="15.4" r="1053" s="43" spans="1:12"/>
    <row customHeight="1" ht="15.4" r="1054" s="43" spans="1:12"/>
    <row customHeight="1" ht="16.15" r="1055" s="43" spans="1:12"/>
    <row customHeight="1" ht="15.4" r="1056" s="43" spans="1:12"/>
    <row customHeight="1" ht="15.4" r="1057" s="43" spans="1:12"/>
    <row customHeight="1" ht="15.4" r="1058" s="43" spans="1:12"/>
    <row customHeight="1" ht="15.4" r="1059" s="43" spans="1:12"/>
    <row customHeight="1" ht="15.4" r="1060" s="43" spans="1:12"/>
    <row customHeight="1" ht="15.4" r="1061" s="43" spans="1:12"/>
    <row customHeight="1" ht="16.15" r="1062" s="43" spans="1:12"/>
    <row customHeight="1" ht="15.4" r="1063" s="43" spans="1:12"/>
    <row customHeight="1" ht="15.4" r="1064" s="43" spans="1:12"/>
    <row customHeight="1" ht="16.15" r="1065" s="43" spans="1:12"/>
    <row customHeight="1" ht="15.4" r="1066" s="43" spans="1:12"/>
    <row customHeight="1" ht="15.4" r="1067" s="43" spans="1:12"/>
    <row customHeight="1" ht="16.15" r="1068" s="43" spans="1:12"/>
    <row customHeight="1" ht="15.4" r="1069" s="43" spans="1:12"/>
    <row customHeight="1" ht="15.4" r="1070" s="43" spans="1:12"/>
    <row customHeight="1" ht="15.4" r="1071" s="43" spans="1:12"/>
    <row customHeight="1" ht="15.4" r="1072" s="43" spans="1:12"/>
    <row customHeight="1" ht="15.4" r="1073" s="43" spans="1:12"/>
    <row customHeight="1" ht="15.4" r="1074" s="43" spans="1:12"/>
    <row customHeight="1" ht="15.4" r="1075" s="43" spans="1:12"/>
    <row customHeight="1" ht="16.15" r="1076" s="43" spans="1:12"/>
    <row customHeight="1" ht="15.4" r="1077" s="43" spans="1:12"/>
    <row customHeight="1" ht="15.4" r="1078" s="43" spans="1:12"/>
    <row customHeight="1" ht="15.4" r="1079" s="43" spans="1:12"/>
    <row customHeight="1" ht="15.4" r="1080" s="43" spans="1:12"/>
    <row customHeight="1" ht="15.4" r="1081" s="43" spans="1:12"/>
    <row customHeight="1" ht="15.4" r="1082" s="43" spans="1:12"/>
    <row customHeight="1" ht="15.4" r="1083" s="43" spans="1:12"/>
    <row customHeight="1" ht="16.15" r="1084" s="43" spans="1:12"/>
    <row customHeight="1" ht="15.4" r="1085" s="43" spans="1:12"/>
    <row customHeight="1" ht="15.4" r="1086" s="43" spans="1:12"/>
    <row customHeight="1" ht="15.4" r="1087" s="43" spans="1:12"/>
    <row customHeight="1" ht="15.4" r="1088" s="43" spans="1:12"/>
    <row customHeight="1" ht="16.15" r="1089" s="43" spans="1:12"/>
    <row customHeight="1" ht="15.4" r="1090" s="43" spans="1:12"/>
    <row customHeight="1" ht="16.15" r="1091" s="43" spans="1:12"/>
  </sheetData>
  <pageMargins bottom="0.75" footer="0.3" header="0.3" left="0.7" right="0.7" top="0.75"/>
  <pageSetup horizontalDpi="300" orientation="portrait" paperSize="9" verticalDpi="0"/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User</dc:creator>
  <dc:language xmlns:dc="http://purl.org/dc/elements/1.1/">ru-RU</dc:language>
  <dcterms:created xmlns:dcterms="http://purl.org/dc/terms/" xmlns:xsi="http://www.w3.org/2001/XMLSchema-instance" xsi:type="dcterms:W3CDTF">2016-08-03T03:51:03Z</dcterms:created>
  <dcterms:modified xmlns:dcterms="http://purl.org/dc/terms/" xmlns:xsi="http://www.w3.org/2001/XMLSchema-instance" xsi:type="dcterms:W3CDTF">2021-12-15T13:09:20Z</dcterms:modified>
  <cp:lastModifiedBy>1</cp:lastModifiedBy>
  <cp:revision>3</cp:revision>
</cp:coreProperties>
</file>